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表一" sheetId="1" r:id="rId1"/>
    <sheet name="表二" sheetId="2" r:id="rId2"/>
    <sheet name="表三" sheetId="3" r:id="rId3"/>
    <sheet name="表四" sheetId="5" r:id="rId4"/>
  </sheets>
  <calcPr calcId="144525"/>
</workbook>
</file>

<file path=xl/sharedStrings.xml><?xml version="1.0" encoding="utf-8"?>
<sst xmlns="http://schemas.openxmlformats.org/spreadsheetml/2006/main" count="91" uniqueCount="65">
  <si>
    <t>表一：2022年柳城县一般公共预算调整方案表</t>
  </si>
  <si>
    <t xml:space="preserve"> 单位：万元  </t>
  </si>
  <si>
    <t>科目名称</t>
  </si>
  <si>
    <t>年初预算数</t>
  </si>
  <si>
    <t>调整数</t>
  </si>
  <si>
    <t>调整预算数</t>
  </si>
  <si>
    <t>收入总计</t>
  </si>
  <si>
    <t>一、一般公共预算收入</t>
  </si>
  <si>
    <t>（一）税收收入</t>
  </si>
  <si>
    <t>（二）非税收入</t>
  </si>
  <si>
    <t>二、上级补助收入</t>
  </si>
  <si>
    <t>三、下级上解收入</t>
  </si>
  <si>
    <t>四、上年结转结余收入</t>
  </si>
  <si>
    <t>其中：上年专款结转</t>
  </si>
  <si>
    <t>五、债务转贷收入</t>
  </si>
  <si>
    <t>六、调入预算稳定调节资金</t>
  </si>
  <si>
    <t>七、调入其他资金</t>
  </si>
  <si>
    <t>支出总计</t>
  </si>
  <si>
    <t>一、一般公共预算支出合计</t>
  </si>
  <si>
    <t>二、上解上级支出</t>
  </si>
  <si>
    <t>三、补助下级支出</t>
  </si>
  <si>
    <t>四、调出资金</t>
  </si>
  <si>
    <t>五、地方政府一般债务还本支出</t>
  </si>
  <si>
    <t>六、债务转贷支出</t>
  </si>
  <si>
    <t>七、补充预算稳定调节基金</t>
  </si>
  <si>
    <t>年终结余</t>
  </si>
  <si>
    <t>表二：2022年柳城县政府性基金预算调整方案表</t>
  </si>
  <si>
    <t>项        目</t>
  </si>
  <si>
    <t>一、政府性基金收入</t>
  </si>
  <si>
    <t>三、调入资金</t>
  </si>
  <si>
    <t>四、上年结余收入</t>
  </si>
  <si>
    <t>一、政府性基金支出</t>
  </si>
  <si>
    <t>二、补助下级支出</t>
  </si>
  <si>
    <t>三、调出资金</t>
  </si>
  <si>
    <t>四、地方政府专项债务还本支出</t>
  </si>
  <si>
    <t>五、债务转贷支出</t>
  </si>
  <si>
    <t>表三：2022年柳城县国有资本经营预算调整方案表</t>
  </si>
  <si>
    <t>年初预算</t>
  </si>
  <si>
    <t>国有资本经营预算收入合计</t>
  </si>
  <si>
    <t>国有资本经营预算支出合计</t>
  </si>
  <si>
    <t>一、利润收入</t>
  </si>
  <si>
    <t>一、社会保障和就业支出</t>
  </si>
  <si>
    <t>二、股利、股息收入</t>
  </si>
  <si>
    <t>二、国有资本经营预算支出</t>
  </si>
  <si>
    <t>三、产权转让收入</t>
  </si>
  <si>
    <t>三、其他国有资本经营预算支出</t>
  </si>
  <si>
    <t>四、清算收入</t>
  </si>
  <si>
    <t>四、上年结转专款支出</t>
  </si>
  <si>
    <t>五、其他国有资本经营收入</t>
  </si>
  <si>
    <t>转移性收入</t>
  </si>
  <si>
    <t>转移性支出</t>
  </si>
  <si>
    <t>一、上级补助收入</t>
  </si>
  <si>
    <t>一、调出资金</t>
  </si>
  <si>
    <t>二、上年结余收入</t>
  </si>
  <si>
    <t>二、年终结余</t>
  </si>
  <si>
    <t>表四：2022年柳城县社会保险基金预算调整表</t>
  </si>
  <si>
    <t>单位：万元</t>
  </si>
  <si>
    <t>调整后预算数</t>
  </si>
  <si>
    <t>一、机关事业单位基本养老保险基金收入</t>
  </si>
  <si>
    <t>一、机关事业单位基本养老保险基金支出</t>
  </si>
  <si>
    <t>二、城乡居民基本养老保险基金收入</t>
  </si>
  <si>
    <t>二、城乡居民基本养老保险基金支出</t>
  </si>
  <si>
    <t>社会保险基金收入总计</t>
  </si>
  <si>
    <t>社会保险基金支出总计</t>
  </si>
  <si>
    <t>收支结余合计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</si>
</sst>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1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1" fontId="0" fillId="0" borderId="1" xfId="0" applyNumberForma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J14" sqref="J14"/>
    </sheetView>
  </sheetViews>
  <sheetFormatPr defaultColWidth="9" defaultRowHeight="13.5" outlineLevelCol="3"/>
  <cols>
    <col min="1" max="1" width="32.625" customWidth="1"/>
    <col min="2" max="4" width="32.125" customWidth="1"/>
  </cols>
  <sheetData>
    <row r="1" ht="42" customHeight="1" spans="1:4">
      <c r="A1" s="1" t="s">
        <v>0</v>
      </c>
      <c r="B1" s="2"/>
      <c r="C1" s="2"/>
      <c r="D1" s="2"/>
    </row>
    <row r="2" ht="20" customHeight="1" spans="1:4">
      <c r="A2" s="17"/>
      <c r="B2" s="17"/>
      <c r="C2" s="17"/>
      <c r="D2" s="3" t="s">
        <v>1</v>
      </c>
    </row>
    <row r="3" ht="2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3" customHeight="1" spans="1:4">
      <c r="A4" s="4" t="s">
        <v>6</v>
      </c>
      <c r="B4" s="18">
        <f>B5+B8+B9+B10+B12+B13+B14</f>
        <v>284286</v>
      </c>
      <c r="C4" s="18">
        <f>C5+C8+C9+C10+C12+C13+C14</f>
        <v>48811</v>
      </c>
      <c r="D4" s="18">
        <f>D5+D8+D9+D10+D12+D13+D14</f>
        <v>333097</v>
      </c>
    </row>
    <row r="5" ht="21" customHeight="1" spans="1:4">
      <c r="A5" s="19" t="s">
        <v>7</v>
      </c>
      <c r="B5" s="6">
        <f>SUM(B6:B7)</f>
        <v>82010</v>
      </c>
      <c r="C5" s="6">
        <f>SUM(C6:C7)</f>
        <v>-20210</v>
      </c>
      <c r="D5" s="6">
        <f>SUM(D6:D7)</f>
        <v>61800</v>
      </c>
    </row>
    <row r="6" ht="21" customHeight="1" spans="1:4">
      <c r="A6" s="5" t="s">
        <v>8</v>
      </c>
      <c r="B6" s="6">
        <v>26240</v>
      </c>
      <c r="C6" s="6">
        <f>D6-B6</f>
        <v>1960</v>
      </c>
      <c r="D6" s="6">
        <v>28200</v>
      </c>
    </row>
    <row r="7" ht="21" customHeight="1" spans="1:4">
      <c r="A7" s="5" t="s">
        <v>9</v>
      </c>
      <c r="B7" s="6">
        <v>55770</v>
      </c>
      <c r="C7" s="6">
        <f t="shared" ref="C7:C14" si="0">D7-B7</f>
        <v>-22170</v>
      </c>
      <c r="D7" s="6">
        <v>33600</v>
      </c>
    </row>
    <row r="8" ht="21" customHeight="1" spans="1:4">
      <c r="A8" s="19" t="s">
        <v>10</v>
      </c>
      <c r="B8" s="6">
        <v>151754</v>
      </c>
      <c r="C8" s="6">
        <f t="shared" si="0"/>
        <v>55361</v>
      </c>
      <c r="D8" s="6">
        <v>207115</v>
      </c>
    </row>
    <row r="9" ht="21" customHeight="1" spans="1:4">
      <c r="A9" s="19" t="s">
        <v>11</v>
      </c>
      <c r="B9" s="6">
        <v>0</v>
      </c>
      <c r="C9" s="6">
        <f t="shared" si="0"/>
        <v>0</v>
      </c>
      <c r="D9" s="6">
        <v>0</v>
      </c>
    </row>
    <row r="10" ht="21" customHeight="1" spans="1:4">
      <c r="A10" s="19" t="s">
        <v>12</v>
      </c>
      <c r="B10" s="6">
        <v>40522</v>
      </c>
      <c r="C10" s="6">
        <f t="shared" si="0"/>
        <v>-773</v>
      </c>
      <c r="D10" s="6">
        <v>39749</v>
      </c>
    </row>
    <row r="11" ht="21" customHeight="1" spans="1:4">
      <c r="A11" s="7" t="s">
        <v>13</v>
      </c>
      <c r="B11" s="6">
        <v>0</v>
      </c>
      <c r="C11" s="6">
        <f t="shared" si="0"/>
        <v>0</v>
      </c>
      <c r="D11" s="6">
        <v>0</v>
      </c>
    </row>
    <row r="12" ht="21" customHeight="1" spans="1:4">
      <c r="A12" s="19" t="s">
        <v>14</v>
      </c>
      <c r="B12" s="6">
        <v>0</v>
      </c>
      <c r="C12" s="6">
        <f t="shared" si="0"/>
        <v>23433</v>
      </c>
      <c r="D12" s="6">
        <v>23433</v>
      </c>
    </row>
    <row r="13" ht="21" customHeight="1" spans="1:4">
      <c r="A13" s="19" t="s">
        <v>15</v>
      </c>
      <c r="B13" s="6">
        <v>0</v>
      </c>
      <c r="C13" s="6">
        <f t="shared" si="0"/>
        <v>1000</v>
      </c>
      <c r="D13" s="6">
        <v>1000</v>
      </c>
    </row>
    <row r="14" ht="21" customHeight="1" spans="1:4">
      <c r="A14" s="19" t="s">
        <v>16</v>
      </c>
      <c r="B14" s="6">
        <v>10000</v>
      </c>
      <c r="C14" s="6">
        <f t="shared" si="0"/>
        <v>-10000</v>
      </c>
      <c r="D14" s="6">
        <v>0</v>
      </c>
    </row>
    <row r="15" ht="21" customHeight="1" spans="1:4">
      <c r="A15" s="5"/>
      <c r="B15" s="6"/>
      <c r="C15" s="6"/>
      <c r="D15" s="20"/>
    </row>
    <row r="16" ht="21" customHeight="1" spans="1:4">
      <c r="A16" s="4" t="s">
        <v>17</v>
      </c>
      <c r="B16" s="18">
        <f>B17+B18+B19+B20+B21+B22+B23</f>
        <v>284286</v>
      </c>
      <c r="C16" s="18">
        <f>C17+C18+C19+C20+C21+C22+C23</f>
        <v>48811</v>
      </c>
      <c r="D16" s="18">
        <f>D17+D18+D19+D20+D21+D22+D23</f>
        <v>333097</v>
      </c>
    </row>
    <row r="17" ht="21" customHeight="1" spans="1:4">
      <c r="A17" s="19" t="s">
        <v>18</v>
      </c>
      <c r="B17" s="6">
        <v>278243</v>
      </c>
      <c r="C17" s="6">
        <f>D17-B17</f>
        <v>23290</v>
      </c>
      <c r="D17" s="6">
        <f>D4-D18-D21</f>
        <v>301533</v>
      </c>
    </row>
    <row r="18" ht="21" customHeight="1" spans="1:4">
      <c r="A18" s="19" t="s">
        <v>19</v>
      </c>
      <c r="B18" s="6">
        <v>5843</v>
      </c>
      <c r="C18" s="6">
        <f t="shared" ref="C18:C23" si="1">D18-B18</f>
        <v>8021</v>
      </c>
      <c r="D18" s="6">
        <v>13864</v>
      </c>
    </row>
    <row r="19" ht="21" customHeight="1" spans="1:4">
      <c r="A19" s="19" t="s">
        <v>20</v>
      </c>
      <c r="B19" s="6">
        <v>0</v>
      </c>
      <c r="C19" s="6">
        <f t="shared" si="1"/>
        <v>0</v>
      </c>
      <c r="D19" s="6">
        <v>0</v>
      </c>
    </row>
    <row r="20" ht="21" customHeight="1" spans="1:4">
      <c r="A20" s="19" t="s">
        <v>21</v>
      </c>
      <c r="B20" s="6">
        <v>0</v>
      </c>
      <c r="C20" s="6">
        <f t="shared" si="1"/>
        <v>0</v>
      </c>
      <c r="D20" s="6">
        <v>0</v>
      </c>
    </row>
    <row r="21" ht="21" customHeight="1" spans="1:4">
      <c r="A21" s="19" t="s">
        <v>22</v>
      </c>
      <c r="B21" s="6">
        <v>200</v>
      </c>
      <c r="C21" s="6">
        <f t="shared" si="1"/>
        <v>17500</v>
      </c>
      <c r="D21" s="6">
        <v>17700</v>
      </c>
    </row>
    <row r="22" ht="21" customHeight="1" spans="1:4">
      <c r="A22" s="19" t="s">
        <v>23</v>
      </c>
      <c r="B22" s="6">
        <v>0</v>
      </c>
      <c r="C22" s="6">
        <f t="shared" si="1"/>
        <v>0</v>
      </c>
      <c r="D22" s="6">
        <v>0</v>
      </c>
    </row>
    <row r="23" ht="21" customHeight="1" spans="1:4">
      <c r="A23" s="19" t="s">
        <v>24</v>
      </c>
      <c r="B23" s="6">
        <v>0</v>
      </c>
      <c r="C23" s="6">
        <f t="shared" si="1"/>
        <v>0</v>
      </c>
      <c r="D23" s="6">
        <v>0</v>
      </c>
    </row>
    <row r="24" ht="21" customHeight="1" spans="1:4">
      <c r="A24" s="5"/>
      <c r="B24" s="6"/>
      <c r="C24" s="6"/>
      <c r="D24" s="6"/>
    </row>
    <row r="25" ht="23" customHeight="1" spans="1:4">
      <c r="A25" s="4" t="s">
        <v>25</v>
      </c>
      <c r="B25" s="6"/>
      <c r="C25" s="6"/>
      <c r="D25" s="6"/>
    </row>
  </sheetData>
  <mergeCells count="1">
    <mergeCell ref="A1:D1"/>
  </mergeCells>
  <printOptions horizontalCentered="1"/>
  <pageMargins left="0" right="0" top="0.472222222222222" bottom="0.314583333333333" header="0" footer="0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G20" sqref="G20"/>
    </sheetView>
  </sheetViews>
  <sheetFormatPr defaultColWidth="9" defaultRowHeight="13.5" outlineLevelCol="3"/>
  <cols>
    <col min="1" max="1" width="35.625" style="8" customWidth="1"/>
    <col min="2" max="4" width="33.625" style="8" customWidth="1"/>
    <col min="5" max="16384" width="9" style="8"/>
  </cols>
  <sheetData>
    <row r="1" s="8" customFormat="1" ht="42" customHeight="1" spans="1:4">
      <c r="A1" s="9" t="s">
        <v>26</v>
      </c>
      <c r="B1" s="10"/>
      <c r="C1" s="10"/>
      <c r="D1" s="10"/>
    </row>
    <row r="2" s="8" customFormat="1" ht="20" customHeight="1" spans="4:4">
      <c r="D2" s="10" t="s">
        <v>1</v>
      </c>
    </row>
    <row r="3" s="8" customFormat="1" ht="37" customHeight="1" spans="1:4">
      <c r="A3" s="12" t="s">
        <v>27</v>
      </c>
      <c r="B3" s="12" t="s">
        <v>3</v>
      </c>
      <c r="C3" s="12" t="s">
        <v>4</v>
      </c>
      <c r="D3" s="12" t="s">
        <v>5</v>
      </c>
    </row>
    <row r="4" s="8" customFormat="1" ht="23" customHeight="1" spans="1:4">
      <c r="A4" s="12" t="s">
        <v>6</v>
      </c>
      <c r="B4" s="13">
        <f>B5+B6+B7+B8+B9</f>
        <v>36476</v>
      </c>
      <c r="C4" s="13">
        <f>C5+C6+C7+C8+C9</f>
        <v>20429</v>
      </c>
      <c r="D4" s="13">
        <f>D5+D6+D7+D8+D9</f>
        <v>56905</v>
      </c>
    </row>
    <row r="5" s="8" customFormat="1" ht="23" customHeight="1" spans="1:4">
      <c r="A5" s="15" t="s">
        <v>28</v>
      </c>
      <c r="B5" s="14">
        <v>26600</v>
      </c>
      <c r="C5" s="14">
        <f>D5-B5</f>
        <v>3691</v>
      </c>
      <c r="D5" s="14">
        <v>30291</v>
      </c>
    </row>
    <row r="6" s="8" customFormat="1" ht="23" customHeight="1" spans="1:4">
      <c r="A6" s="15" t="s">
        <v>10</v>
      </c>
      <c r="B6" s="14">
        <v>1439</v>
      </c>
      <c r="C6" s="14">
        <f>D6-B6</f>
        <v>2738</v>
      </c>
      <c r="D6" s="14">
        <v>4177</v>
      </c>
    </row>
    <row r="7" s="8" customFormat="1" ht="23" customHeight="1" spans="1:4">
      <c r="A7" s="15" t="s">
        <v>29</v>
      </c>
      <c r="B7" s="14">
        <v>0</v>
      </c>
      <c r="C7" s="14">
        <f>D7-B7</f>
        <v>0</v>
      </c>
      <c r="D7" s="14">
        <v>0</v>
      </c>
    </row>
    <row r="8" s="8" customFormat="1" ht="23" customHeight="1" spans="1:4">
      <c r="A8" s="15" t="s">
        <v>30</v>
      </c>
      <c r="B8" s="14">
        <v>8437</v>
      </c>
      <c r="C8" s="14">
        <f>D8-B8</f>
        <v>0</v>
      </c>
      <c r="D8" s="14">
        <v>8437</v>
      </c>
    </row>
    <row r="9" s="8" customFormat="1" ht="23" customHeight="1" spans="1:4">
      <c r="A9" s="15" t="s">
        <v>14</v>
      </c>
      <c r="B9" s="14">
        <v>0</v>
      </c>
      <c r="C9" s="14">
        <f>D9-B9</f>
        <v>14000</v>
      </c>
      <c r="D9" s="14">
        <v>14000</v>
      </c>
    </row>
    <row r="10" s="8" customFormat="1" ht="23" customHeight="1" spans="1:4">
      <c r="A10" s="12" t="s">
        <v>17</v>
      </c>
      <c r="B10" s="13">
        <f>B11+B12+B13+B14+B15</f>
        <v>36476</v>
      </c>
      <c r="C10" s="13">
        <f>C11+C12+C13+C14+C15</f>
        <v>20429</v>
      </c>
      <c r="D10" s="13">
        <f>D11+D12+D13+D14+D15</f>
        <v>56905</v>
      </c>
    </row>
    <row r="11" s="8" customFormat="1" ht="23" customHeight="1" spans="1:4">
      <c r="A11" s="15" t="s">
        <v>31</v>
      </c>
      <c r="B11" s="14">
        <v>26476</v>
      </c>
      <c r="C11" s="14">
        <f>D11-B11</f>
        <v>30429</v>
      </c>
      <c r="D11" s="14">
        <v>56905</v>
      </c>
    </row>
    <row r="12" s="8" customFormat="1" ht="23" customHeight="1" spans="1:4">
      <c r="A12" s="15" t="s">
        <v>32</v>
      </c>
      <c r="B12" s="14">
        <v>0</v>
      </c>
      <c r="C12" s="14">
        <f>D12-B12</f>
        <v>0</v>
      </c>
      <c r="D12" s="14">
        <v>0</v>
      </c>
    </row>
    <row r="13" s="8" customFormat="1" ht="23" customHeight="1" spans="1:4">
      <c r="A13" s="15" t="s">
        <v>33</v>
      </c>
      <c r="B13" s="14">
        <v>10000</v>
      </c>
      <c r="C13" s="14">
        <f>D13-B13</f>
        <v>-10000</v>
      </c>
      <c r="D13" s="14">
        <v>0</v>
      </c>
    </row>
    <row r="14" s="8" customFormat="1" ht="23" customHeight="1" spans="1:4">
      <c r="A14" s="15" t="s">
        <v>34</v>
      </c>
      <c r="B14" s="14">
        <v>0</v>
      </c>
      <c r="C14" s="14">
        <f>D14-B14</f>
        <v>0</v>
      </c>
      <c r="D14" s="14">
        <v>0</v>
      </c>
    </row>
    <row r="15" s="8" customFormat="1" ht="23" customHeight="1" spans="1:4">
      <c r="A15" s="15" t="s">
        <v>35</v>
      </c>
      <c r="B15" s="14">
        <v>0</v>
      </c>
      <c r="C15" s="14">
        <f>D15-B15</f>
        <v>0</v>
      </c>
      <c r="D15" s="14">
        <v>0</v>
      </c>
    </row>
    <row r="16" s="8" customFormat="1" ht="23" customHeight="1" spans="1:4">
      <c r="A16" s="12" t="s">
        <v>25</v>
      </c>
      <c r="B16" s="14"/>
      <c r="C16" s="14"/>
      <c r="D16" s="14"/>
    </row>
    <row r="17" s="8" customFormat="1" ht="22" customHeight="1"/>
    <row r="18" s="8" customFormat="1" ht="22" customHeight="1"/>
    <row r="19" s="8" customFormat="1" ht="22" customHeight="1"/>
    <row r="20" s="8" customFormat="1" ht="22" customHeight="1"/>
    <row r="21" s="8" customFormat="1" ht="22" customHeight="1"/>
    <row r="22" s="8" customFormat="1" ht="22" customHeight="1"/>
    <row r="23" s="8" customFormat="1" ht="22" customHeight="1"/>
    <row r="24" s="8" customFormat="1" ht="22" customHeight="1"/>
    <row r="25" s="8" customFormat="1" ht="22" customHeight="1"/>
    <row r="26" s="8" customFormat="1" ht="22" customHeight="1"/>
    <row r="27" s="8" customFormat="1" ht="22" customHeight="1"/>
    <row r="28" s="8" customFormat="1" ht="22" customHeight="1"/>
  </sheetData>
  <mergeCells count="1">
    <mergeCell ref="A1:D1"/>
  </mergeCells>
  <printOptions horizontalCentered="1"/>
  <pageMargins left="0" right="0" top="0.786805555555556" bottom="0.19652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L17" sqref="L17"/>
    </sheetView>
  </sheetViews>
  <sheetFormatPr defaultColWidth="9" defaultRowHeight="13.5" outlineLevelCol="7"/>
  <cols>
    <col min="1" max="1" width="29.625" style="8" customWidth="1"/>
    <col min="2" max="4" width="14.125" style="8" customWidth="1"/>
    <col min="5" max="5" width="29.625" style="8" customWidth="1"/>
    <col min="6" max="8" width="14.125" style="8" customWidth="1"/>
    <col min="9" max="16384" width="9" style="8"/>
  </cols>
  <sheetData>
    <row r="1" s="8" customFormat="1" ht="42" customHeight="1" spans="1:8">
      <c r="A1" s="9" t="s">
        <v>36</v>
      </c>
      <c r="B1" s="9"/>
      <c r="C1" s="9"/>
      <c r="D1" s="9"/>
      <c r="E1" s="9"/>
      <c r="F1" s="9"/>
      <c r="G1" s="9"/>
      <c r="H1" s="9"/>
    </row>
    <row r="2" s="8" customFormat="1" ht="20" customHeight="1" spans="4:8">
      <c r="D2" s="10"/>
      <c r="H2" s="11" t="s">
        <v>1</v>
      </c>
    </row>
    <row r="3" s="8" customFormat="1" ht="23" customHeight="1" spans="1:8">
      <c r="A3" s="12" t="s">
        <v>2</v>
      </c>
      <c r="B3" s="12" t="s">
        <v>37</v>
      </c>
      <c r="C3" s="12" t="s">
        <v>4</v>
      </c>
      <c r="D3" s="12" t="s">
        <v>5</v>
      </c>
      <c r="E3" s="12" t="s">
        <v>2</v>
      </c>
      <c r="F3" s="12" t="s">
        <v>37</v>
      </c>
      <c r="G3" s="12" t="s">
        <v>4</v>
      </c>
      <c r="H3" s="12" t="s">
        <v>5</v>
      </c>
    </row>
    <row r="4" s="8" customFormat="1" ht="23" customHeight="1" spans="1:8">
      <c r="A4" s="12" t="s">
        <v>6</v>
      </c>
      <c r="B4" s="13">
        <f t="shared" ref="B4:H4" si="0">B5+B11</f>
        <v>41</v>
      </c>
      <c r="C4" s="13">
        <f t="shared" si="0"/>
        <v>8</v>
      </c>
      <c r="D4" s="13">
        <f t="shared" si="0"/>
        <v>49</v>
      </c>
      <c r="E4" s="12" t="s">
        <v>17</v>
      </c>
      <c r="F4" s="13">
        <f t="shared" si="0"/>
        <v>41</v>
      </c>
      <c r="G4" s="13">
        <f t="shared" si="0"/>
        <v>8</v>
      </c>
      <c r="H4" s="13">
        <f t="shared" si="0"/>
        <v>49</v>
      </c>
    </row>
    <row r="5" s="8" customFormat="1" ht="23" customHeight="1" spans="1:8">
      <c r="A5" s="12" t="s">
        <v>38</v>
      </c>
      <c r="B5" s="14">
        <f>B6+B7+B8+B9+B10</f>
        <v>12</v>
      </c>
      <c r="C5" s="14">
        <f>C6+C7+C8+C9+C10</f>
        <v>8</v>
      </c>
      <c r="D5" s="14">
        <f>D6+D7+D8+D9+D10</f>
        <v>20</v>
      </c>
      <c r="E5" s="12" t="s">
        <v>39</v>
      </c>
      <c r="F5" s="14">
        <f t="shared" ref="F5:H5" si="1">F6+F7+F8+F9</f>
        <v>17</v>
      </c>
      <c r="G5" s="14">
        <f t="shared" si="1"/>
        <v>-17</v>
      </c>
      <c r="H5" s="14">
        <f t="shared" si="1"/>
        <v>0</v>
      </c>
    </row>
    <row r="6" s="8" customFormat="1" ht="23" customHeight="1" spans="1:8">
      <c r="A6" s="15" t="s">
        <v>40</v>
      </c>
      <c r="B6" s="14">
        <v>12</v>
      </c>
      <c r="C6" s="14">
        <f>D6-B6</f>
        <v>8</v>
      </c>
      <c r="D6" s="14">
        <v>20</v>
      </c>
      <c r="E6" s="15" t="s">
        <v>41</v>
      </c>
      <c r="F6" s="14"/>
      <c r="G6" s="14"/>
      <c r="H6" s="14"/>
    </row>
    <row r="7" s="8" customFormat="1" ht="23" customHeight="1" spans="1:8">
      <c r="A7" s="15" t="s">
        <v>42</v>
      </c>
      <c r="B7" s="14"/>
      <c r="C7" s="14"/>
      <c r="D7" s="14"/>
      <c r="E7" s="15" t="s">
        <v>43</v>
      </c>
      <c r="F7" s="14">
        <v>17</v>
      </c>
      <c r="G7" s="14">
        <f t="shared" ref="G7:G13" si="2">H7-F7</f>
        <v>-17</v>
      </c>
      <c r="H7" s="14">
        <v>0</v>
      </c>
    </row>
    <row r="8" s="8" customFormat="1" ht="23" customHeight="1" spans="1:8">
      <c r="A8" s="15" t="s">
        <v>44</v>
      </c>
      <c r="B8" s="14"/>
      <c r="C8" s="14"/>
      <c r="D8" s="14"/>
      <c r="E8" s="15" t="s">
        <v>45</v>
      </c>
      <c r="F8" s="14">
        <v>0</v>
      </c>
      <c r="G8" s="14">
        <f t="shared" si="2"/>
        <v>0</v>
      </c>
      <c r="H8" s="14">
        <v>0</v>
      </c>
    </row>
    <row r="9" s="8" customFormat="1" ht="23" customHeight="1" spans="1:8">
      <c r="A9" s="15" t="s">
        <v>46</v>
      </c>
      <c r="B9" s="14"/>
      <c r="C9" s="14"/>
      <c r="D9" s="14"/>
      <c r="E9" s="15" t="s">
        <v>47</v>
      </c>
      <c r="F9" s="14"/>
      <c r="G9" s="14"/>
      <c r="H9" s="14"/>
    </row>
    <row r="10" s="8" customFormat="1" ht="23" customHeight="1" spans="1:8">
      <c r="A10" s="15" t="s">
        <v>48</v>
      </c>
      <c r="B10" s="14">
        <v>0</v>
      </c>
      <c r="C10" s="14">
        <f t="shared" ref="C10:C13" si="3">D10-B10</f>
        <v>0</v>
      </c>
      <c r="D10" s="14">
        <v>0</v>
      </c>
      <c r="E10" s="16"/>
      <c r="F10" s="14"/>
      <c r="G10" s="14"/>
      <c r="H10" s="14"/>
    </row>
    <row r="11" s="8" customFormat="1" ht="23" customHeight="1" spans="1:8">
      <c r="A11" s="12" t="s">
        <v>49</v>
      </c>
      <c r="B11" s="14">
        <f t="shared" ref="B11:H11" si="4">B12+B13</f>
        <v>29</v>
      </c>
      <c r="C11" s="14">
        <f t="shared" si="4"/>
        <v>0</v>
      </c>
      <c r="D11" s="14">
        <f t="shared" si="4"/>
        <v>29</v>
      </c>
      <c r="E11" s="12" t="s">
        <v>50</v>
      </c>
      <c r="F11" s="14">
        <f t="shared" si="4"/>
        <v>24</v>
      </c>
      <c r="G11" s="14">
        <f t="shared" si="4"/>
        <v>25</v>
      </c>
      <c r="H11" s="14">
        <f t="shared" si="4"/>
        <v>49</v>
      </c>
    </row>
    <row r="12" s="8" customFormat="1" ht="23" customHeight="1" spans="1:8">
      <c r="A12" s="16" t="s">
        <v>51</v>
      </c>
      <c r="B12" s="14">
        <v>5</v>
      </c>
      <c r="C12" s="14">
        <f t="shared" si="3"/>
        <v>0</v>
      </c>
      <c r="D12" s="14">
        <v>5</v>
      </c>
      <c r="E12" s="16" t="s">
        <v>52</v>
      </c>
      <c r="F12" s="14">
        <v>0</v>
      </c>
      <c r="G12" s="14">
        <f t="shared" si="2"/>
        <v>0</v>
      </c>
      <c r="H12" s="14">
        <v>0</v>
      </c>
    </row>
    <row r="13" s="8" customFormat="1" ht="23" customHeight="1" spans="1:8">
      <c r="A13" s="16" t="s">
        <v>53</v>
      </c>
      <c r="B13" s="14">
        <v>24</v>
      </c>
      <c r="C13" s="14">
        <f t="shared" si="3"/>
        <v>0</v>
      </c>
      <c r="D13" s="14">
        <v>24</v>
      </c>
      <c r="E13" s="16" t="s">
        <v>54</v>
      </c>
      <c r="F13" s="14">
        <v>24</v>
      </c>
      <c r="G13" s="14">
        <f t="shared" si="2"/>
        <v>25</v>
      </c>
      <c r="H13" s="14">
        <v>49</v>
      </c>
    </row>
    <row r="14" s="8" customFormat="1" ht="22" customHeight="1"/>
    <row r="15" s="8" customFormat="1" ht="22" customHeight="1"/>
    <row r="16" s="8" customFormat="1" ht="22" customHeight="1"/>
    <row r="17" s="8" customFormat="1" ht="22" customHeight="1"/>
    <row r="18" s="8" customFormat="1" ht="22" customHeight="1"/>
    <row r="19" s="8" customFormat="1" ht="22" customHeight="1"/>
    <row r="20" s="8" customFormat="1" ht="22" customHeight="1"/>
    <row r="21" s="8" customFormat="1" ht="22" customHeight="1"/>
    <row r="22" s="8" customFormat="1" ht="22" customHeight="1"/>
    <row r="23" s="8" customFormat="1" ht="22" customHeight="1"/>
    <row r="24" s="8" customFormat="1" ht="22" customHeight="1"/>
    <row r="25" s="8" customFormat="1" ht="22" customHeight="1"/>
    <row r="26" s="8" customFormat="1" ht="22" customHeight="1"/>
    <row r="27" s="8" customFormat="1" ht="22" customHeight="1"/>
    <row r="28" s="8" customFormat="1" ht="22" customHeight="1"/>
    <row r="29" s="8" customFormat="1" ht="22" customHeight="1"/>
  </sheetData>
  <mergeCells count="1">
    <mergeCell ref="A1:H1"/>
  </mergeCells>
  <printOptions horizontalCentered="1"/>
  <pageMargins left="0" right="0" top="0.786805555555556" bottom="0.393055555555556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9" sqref="E19"/>
    </sheetView>
  </sheetViews>
  <sheetFormatPr defaultColWidth="9" defaultRowHeight="13.5" outlineLevelCol="7"/>
  <cols>
    <col min="1" max="1" width="36.625" customWidth="1"/>
    <col min="2" max="4" width="13.125" customWidth="1"/>
    <col min="5" max="5" width="36.625" customWidth="1"/>
    <col min="6" max="8" width="13.125" customWidth="1"/>
  </cols>
  <sheetData>
    <row r="1" customFormat="1" ht="42" customHeight="1" spans="1:8">
      <c r="A1" s="1" t="s">
        <v>55</v>
      </c>
      <c r="B1" s="1"/>
      <c r="C1" s="1"/>
      <c r="D1" s="1"/>
      <c r="E1" s="1"/>
      <c r="F1" s="1"/>
      <c r="G1" s="1"/>
      <c r="H1" s="1"/>
    </row>
    <row r="2" customFormat="1" ht="20" customHeight="1" spans="1:8">
      <c r="A2" s="2"/>
      <c r="B2" s="2"/>
      <c r="C2" s="2"/>
      <c r="D2" s="2"/>
      <c r="E2" s="2"/>
      <c r="F2" s="2"/>
      <c r="G2" s="2"/>
      <c r="H2" s="3" t="s">
        <v>56</v>
      </c>
    </row>
    <row r="3" customFormat="1" ht="35" customHeight="1" spans="1:8">
      <c r="A3" s="4" t="s">
        <v>2</v>
      </c>
      <c r="B3" s="4" t="s">
        <v>3</v>
      </c>
      <c r="C3" s="4" t="s">
        <v>4</v>
      </c>
      <c r="D3" s="4" t="s">
        <v>57</v>
      </c>
      <c r="E3" s="4" t="s">
        <v>2</v>
      </c>
      <c r="F3" s="4" t="s">
        <v>3</v>
      </c>
      <c r="G3" s="4" t="s">
        <v>4</v>
      </c>
      <c r="H3" s="4" t="s">
        <v>57</v>
      </c>
    </row>
    <row r="4" customFormat="1" ht="35" customHeight="1" spans="1:8">
      <c r="A4" s="5" t="s">
        <v>58</v>
      </c>
      <c r="B4" s="6">
        <v>28629</v>
      </c>
      <c r="C4" s="6">
        <v>0</v>
      </c>
      <c r="D4" s="6">
        <f>B4+C4</f>
        <v>28629</v>
      </c>
      <c r="E4" s="5" t="s">
        <v>59</v>
      </c>
      <c r="F4" s="6">
        <v>28629</v>
      </c>
      <c r="G4" s="6">
        <v>0</v>
      </c>
      <c r="H4" s="6">
        <f t="shared" ref="H4:H9" si="0">F4+G4</f>
        <v>28629</v>
      </c>
    </row>
    <row r="5" customFormat="1" ht="35" customHeight="1" spans="1:8">
      <c r="A5" s="5" t="s">
        <v>60</v>
      </c>
      <c r="B5" s="6">
        <v>13291</v>
      </c>
      <c r="C5" s="6">
        <v>696</v>
      </c>
      <c r="D5" s="6">
        <f>B5+C5</f>
        <v>13987</v>
      </c>
      <c r="E5" s="5" t="s">
        <v>61</v>
      </c>
      <c r="F5" s="6">
        <v>9111</v>
      </c>
      <c r="G5" s="6">
        <v>-670</v>
      </c>
      <c r="H5" s="6">
        <f t="shared" si="0"/>
        <v>8441</v>
      </c>
    </row>
    <row r="6" customFormat="1" ht="35" customHeight="1" spans="1:8">
      <c r="A6" s="5"/>
      <c r="B6" s="6"/>
      <c r="C6" s="6"/>
      <c r="D6" s="6"/>
      <c r="E6" s="5"/>
      <c r="F6" s="6"/>
      <c r="G6" s="6"/>
      <c r="H6" s="6"/>
    </row>
    <row r="7" customFormat="1" ht="35" customHeight="1" spans="1:8">
      <c r="A7" s="5"/>
      <c r="B7" s="6"/>
      <c r="C7" s="6"/>
      <c r="D7" s="6"/>
      <c r="E7" s="5"/>
      <c r="F7" s="6"/>
      <c r="G7" s="6"/>
      <c r="H7" s="6"/>
    </row>
    <row r="8" customFormat="1" ht="35" customHeight="1" spans="1:8">
      <c r="A8" s="7" t="s">
        <v>62</v>
      </c>
      <c r="B8" s="6">
        <f t="shared" ref="B8:H8" si="1">B4+B5+B6+B7</f>
        <v>41920</v>
      </c>
      <c r="C8" s="6">
        <f t="shared" si="1"/>
        <v>696</v>
      </c>
      <c r="D8" s="6">
        <f t="shared" si="1"/>
        <v>42616</v>
      </c>
      <c r="E8" s="7" t="s">
        <v>63</v>
      </c>
      <c r="F8" s="6">
        <f t="shared" si="1"/>
        <v>37740</v>
      </c>
      <c r="G8" s="6">
        <f t="shared" si="1"/>
        <v>-670</v>
      </c>
      <c r="H8" s="6">
        <f t="shared" si="1"/>
        <v>37070</v>
      </c>
    </row>
    <row r="9" customFormat="1" ht="35" customHeight="1" spans="1:8">
      <c r="A9" s="7"/>
      <c r="B9" s="7"/>
      <c r="C9" s="7"/>
      <c r="D9" s="7"/>
      <c r="E9" s="7" t="s">
        <v>64</v>
      </c>
      <c r="F9" s="6">
        <v>4180</v>
      </c>
      <c r="G9" s="6">
        <v>1366</v>
      </c>
      <c r="H9" s="6">
        <f t="shared" si="0"/>
        <v>5546</v>
      </c>
    </row>
  </sheetData>
  <mergeCells count="2">
    <mergeCell ref="A1:H1"/>
    <mergeCell ref="A9:D9"/>
  </mergeCells>
  <printOptions horizontalCentered="1"/>
  <pageMargins left="0" right="0" top="0.786805555555556" bottom="0.393055555555556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ご呦蓝尐欢</cp:lastModifiedBy>
  <dcterms:created xsi:type="dcterms:W3CDTF">2022-11-21T03:41:00Z</dcterms:created>
  <dcterms:modified xsi:type="dcterms:W3CDTF">2022-12-07T13:45:48Z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EF5E354C6ED74DB59701445CF4486950</vt:lpwstr>
  </property>
  <property fmtid="{D5CDD505-2E9C-101B-9397-08002B2CF9AE}" pid="3" name="KSOProductBuildVer">
    <vt:lpwstr>2052-11.1.0.12763</vt:lpwstr>
  </property>
</Properties>
</file>