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-405" windowWidth="15660" windowHeight="131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Sheet1!$A$1:E48</definedName>
    <definedName name="_xlnm.Print_Titles" localSheetId="0">Sheet1!$1:4</definedName>
  </definedNames>
  <calcPr calcId="144525"/>
</workbook>
</file>

<file path=xl/calcChain.xml><?xml version="1.0" encoding="utf-8"?>
<calcChain xmlns="http://schemas.openxmlformats.org/spreadsheetml/2006/main">
  <c r="E16" i="1" l="1"/>
  <c r="D48" i="1"/>
  <c r="D45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7" i="1"/>
  <c r="D8" i="1"/>
  <c r="D9" i="1"/>
  <c r="D10" i="1"/>
  <c r="D11" i="1"/>
  <c r="D12" i="1"/>
  <c r="D13" i="1"/>
  <c r="E5" i="1"/>
  <c r="E15" i="1" l="1"/>
  <c r="C16" i="1" l="1"/>
  <c r="C15" i="1" s="1"/>
  <c r="B16" i="1"/>
  <c r="D16" i="1" s="1"/>
  <c r="C6" i="1"/>
  <c r="C5" i="1" s="1"/>
  <c r="B6" i="1"/>
  <c r="D6" i="1" s="1"/>
  <c r="D5" i="1" s="1"/>
  <c r="B5" i="1" l="1"/>
  <c r="B15" i="1"/>
  <c r="D15" i="1" s="1"/>
</calcChain>
</file>

<file path=xl/sharedStrings.xml><?xml version="1.0" encoding="utf-8"?>
<sst xmlns="http://schemas.openxmlformats.org/spreadsheetml/2006/main" count="50" uniqueCount="50">
  <si>
    <t>附件一</t>
  </si>
  <si>
    <t>柳城县2021年一般公共预算调整方案表</t>
  </si>
  <si>
    <t>单位：万元</t>
  </si>
  <si>
    <r>
      <rPr>
        <b/>
        <sz val="12"/>
        <color indexed="0"/>
        <rFont val="宋体"/>
        <charset val="134"/>
      </rPr>
      <t>项</t>
    </r>
    <r>
      <rPr>
        <b/>
        <sz val="12"/>
        <color indexed="0"/>
        <rFont val="宋体"/>
        <charset val="134"/>
      </rPr>
      <t xml:space="preserve">            </t>
    </r>
    <r>
      <rPr>
        <b/>
        <sz val="12"/>
        <color indexed="0"/>
        <rFont val="宋体"/>
        <charset val="134"/>
      </rPr>
      <t>目</t>
    </r>
  </si>
  <si>
    <t>年初预算数</t>
  </si>
  <si>
    <t>1-11月执行数</t>
  </si>
  <si>
    <t>调整增(减）额</t>
  </si>
  <si>
    <t>调整预算数</t>
  </si>
  <si>
    <r>
      <rPr>
        <b/>
        <sz val="12"/>
        <color indexed="0"/>
        <rFont val="宋体"/>
        <charset val="134"/>
      </rPr>
      <t xml:space="preserve"> </t>
    </r>
    <r>
      <rPr>
        <b/>
        <sz val="12"/>
        <color indexed="0"/>
        <rFont val="宋体"/>
        <charset val="134"/>
      </rPr>
      <t>收入总计</t>
    </r>
    <r>
      <rPr>
        <b/>
        <sz val="12"/>
        <color indexed="0"/>
        <rFont val="宋体"/>
        <charset val="134"/>
      </rPr>
      <t xml:space="preserve"> </t>
    </r>
  </si>
  <si>
    <t xml:space="preserve">一、一般公共预算收入 </t>
  </si>
  <si>
    <t xml:space="preserve"> (一)税收收入 </t>
  </si>
  <si>
    <t xml:space="preserve"> (二)非税收入 </t>
  </si>
  <si>
    <t xml:space="preserve">二、上级补助收入 </t>
  </si>
  <si>
    <t xml:space="preserve"> 三、上年结余收入</t>
  </si>
  <si>
    <t xml:space="preserve"> 四、调入资金</t>
  </si>
  <si>
    <t xml:space="preserve"> 五、债务转贷收入</t>
  </si>
  <si>
    <t xml:space="preserve"> 六、调入预算稳定调节基金</t>
  </si>
  <si>
    <t>当年财政预算总支出</t>
  </si>
  <si>
    <t>一、一般公共预算支出合计</t>
  </si>
  <si>
    <t>(一)一般公共服务支出</t>
  </si>
  <si>
    <t>(二)外交支出</t>
  </si>
  <si>
    <t>(三)国防支出</t>
  </si>
  <si>
    <t>(四)公共安全支出</t>
  </si>
  <si>
    <t>(五)教育支出</t>
  </si>
  <si>
    <t>(六)科学技术支出</t>
  </si>
  <si>
    <t>(七)文化旅游体育与传媒支出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</si>
  <si>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</si>
  <si>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</si>
  <si>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</si>
  <si>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</si>
  <si>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</si>
  <si>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</si>
  <si>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</si>
  <si>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</si>
  <si>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</si>
  <si>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</si>
  <si>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</si>
  <si>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</si>
  <si>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</si>
  <si>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(二十一)灾害防治及应急管理支出</t>
  </si>
  <si>
    <t>(二十二)预备费</t>
  </si>
  <si>
    <t>(二十三)债务付息支出</t>
  </si>
  <si>
    <t>(二十四)债务发行费用支出</t>
  </si>
  <si>
    <t>(二十五)其他支出</t>
  </si>
  <si>
    <t>二、上解上级支出</t>
  </si>
  <si>
    <t>三、调出资金</t>
  </si>
  <si>
    <t>四、 地方政府一般债券转贷支出</t>
  </si>
  <si>
    <t>五、地方政府一般债务还本支出</t>
  </si>
  <si>
    <t>六、 补充预算稳定调节基金</t>
  </si>
  <si>
    <r>
      <rPr>
        <b/>
        <sz val="12"/>
        <color indexed="0"/>
        <rFont val="宋体"/>
        <charset val="134"/>
      </rPr>
      <t xml:space="preserve">    </t>
    </r>
    <r>
      <rPr>
        <b/>
        <sz val="12"/>
        <color indexed="0"/>
        <rFont val="宋体"/>
        <charset val="134"/>
      </rPr>
      <t>年终结余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</si>
</sst>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0_ "/>
  </numFmts>
  <fonts count="9" x14ac:knownFonts="1">
    <font>
      <sz val="11"/>
      <color indexed="8"/>
      <name val="宋体"/>
      <charset val="134"/>
    </font>
    <font>
      <sz val="12"/>
      <color indexed="0"/>
      <name val="宋体"/>
      <charset val="134"/>
    </font>
    <font>
      <sz val="20"/>
      <color indexed="0"/>
      <name val="方正小标宋简体"/>
      <charset val="134"/>
    </font>
    <font>
      <sz val="11"/>
      <color indexed="0"/>
      <name val="宋体"/>
      <charset val="134"/>
    </font>
    <font>
      <b/>
      <sz val="12"/>
      <color indexed="0"/>
      <name val="宋体"/>
      <charset val="134"/>
    </font>
    <font>
      <b/>
      <sz val="11"/>
      <color indexed="0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"/>
        <bgColor indexed="0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Fill="1" applyAlignment="1">
      <alignment vertical="center" wrapText="1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31" fontId="3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wrapText="1"/>
    </xf>
    <xf numFmtId="0" fontId="3" fillId="0" borderId="0" xfId="0" applyFont="1" applyAlignment="1"/>
    <xf numFmtId="176" fontId="3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1" fontId="4" fillId="2" borderId="3" xfId="0" applyNumberFormat="1" applyFont="1" applyFill="1" applyBorder="1" applyAlignment="1">
      <alignment horizontal="center" wrapText="1"/>
    </xf>
    <xf numFmtId="176" fontId="4" fillId="0" borderId="4" xfId="0" applyNumberFormat="1" applyFont="1" applyBorder="1" applyAlignment="1">
      <alignment horizontal="right" wrapText="1"/>
    </xf>
    <xf numFmtId="176" fontId="4" fillId="0" borderId="4" xfId="0" applyNumberFormat="1" applyFont="1" applyFill="1" applyBorder="1" applyAlignment="1">
      <alignment horizontal="right" wrapText="1"/>
    </xf>
    <xf numFmtId="41" fontId="5" fillId="0" borderId="3" xfId="0" applyNumberFormat="1" applyFont="1" applyBorder="1" applyAlignment="1" applyProtection="1">
      <alignment horizontal="left" vertical="center" wrapText="1"/>
      <protection locked="0"/>
    </xf>
    <xf numFmtId="176" fontId="4" fillId="0" borderId="5" xfId="0" applyNumberFormat="1" applyFont="1" applyBorder="1" applyAlignment="1">
      <alignment horizontal="right" wrapText="1"/>
    </xf>
    <xf numFmtId="176" fontId="4" fillId="0" borderId="3" xfId="0" applyNumberFormat="1" applyFont="1" applyBorder="1" applyAlignment="1">
      <alignment horizontal="right" wrapText="1"/>
    </xf>
    <xf numFmtId="41" fontId="3" fillId="0" borderId="3" xfId="0" applyNumberFormat="1" applyFont="1" applyBorder="1" applyAlignment="1" applyProtection="1">
      <alignment horizontal="left" vertical="center" wrapText="1"/>
      <protection locked="0"/>
    </xf>
    <xf numFmtId="176" fontId="1" fillId="0" borderId="4" xfId="0" applyNumberFormat="1" applyFont="1" applyFill="1" applyBorder="1" applyAlignment="1">
      <alignment horizontal="right" wrapText="1"/>
    </xf>
    <xf numFmtId="176" fontId="1" fillId="0" borderId="3" xfId="0" applyNumberFormat="1" applyFont="1" applyFill="1" applyBorder="1" applyAlignment="1">
      <alignment horizontal="right" wrapText="1"/>
    </xf>
    <xf numFmtId="176" fontId="1" fillId="0" borderId="5" xfId="0" applyNumberFormat="1" applyFont="1" applyBorder="1" applyAlignment="1">
      <alignment horizontal="right" wrapText="1"/>
    </xf>
    <xf numFmtId="176" fontId="4" fillId="0" borderId="3" xfId="0" applyNumberFormat="1" applyFont="1" applyFill="1" applyBorder="1" applyAlignment="1">
      <alignment horizontal="right" wrapText="1"/>
    </xf>
    <xf numFmtId="176" fontId="4" fillId="0" borderId="3" xfId="0" applyNumberFormat="1" applyFont="1" applyBorder="1" applyAlignment="1">
      <alignment horizontal="right"/>
    </xf>
    <xf numFmtId="0" fontId="5" fillId="0" borderId="3" xfId="0" applyFont="1" applyBorder="1" applyAlignment="1" applyProtection="1">
      <alignment horizontal="left" vertical="center" wrapText="1"/>
      <protection locked="0"/>
    </xf>
    <xf numFmtId="176" fontId="4" fillId="0" borderId="3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7" xfId="0" applyFont="1" applyBorder="1" applyAlignment="1" applyProtection="1">
      <alignment vertical="center" wrapText="1"/>
      <protection locked="0"/>
    </xf>
    <xf numFmtId="176" fontId="4" fillId="0" borderId="7" xfId="0" applyNumberFormat="1" applyFont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176" fontId="4" fillId="0" borderId="7" xfId="0" applyNumberFormat="1" applyFont="1" applyBorder="1" applyAlignment="1">
      <alignment horizontal="right" vertical="center" wrapText="1"/>
    </xf>
    <xf numFmtId="176" fontId="4" fillId="0" borderId="7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177" fontId="5" fillId="0" borderId="3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/>
    </xf>
    <xf numFmtId="176" fontId="1" fillId="0" borderId="5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176" fontId="1" fillId="0" borderId="7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/>
    </xf>
    <xf numFmtId="1" fontId="5" fillId="0" borderId="3" xfId="0" applyNumberFormat="1" applyFont="1" applyBorder="1" applyAlignment="1" applyProtection="1">
      <alignment horizontal="left" vertical="center" wrapText="1"/>
      <protection locked="0"/>
    </xf>
    <xf numFmtId="176" fontId="4" fillId="3" borderId="3" xfId="0" applyNumberFormat="1" applyFont="1" applyFill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wrapText="1"/>
    </xf>
    <xf numFmtId="176" fontId="1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176" fontId="4" fillId="0" borderId="7" xfId="0" applyNumberFormat="1" applyFont="1" applyFill="1" applyBorder="1" applyAlignment="1">
      <alignment horizontal="right" wrapText="1"/>
    </xf>
    <xf numFmtId="176" fontId="4" fillId="0" borderId="7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176" fontId="7" fillId="0" borderId="3" xfId="0" applyNumberFormat="1" applyFont="1" applyBorder="1" applyAlignment="1">
      <alignment horizontal="right" wrapText="1"/>
    </xf>
    <xf numFmtId="176" fontId="7" fillId="0" borderId="5" xfId="0" applyNumberFormat="1" applyFont="1" applyBorder="1" applyAlignment="1">
      <alignment horizontal="right" wrapText="1"/>
    </xf>
    <xf numFmtId="176" fontId="8" fillId="0" borderId="5" xfId="0" applyNumberFormat="1" applyFont="1" applyBorder="1" applyAlignment="1">
      <alignment horizontal="right" wrapText="1"/>
    </xf>
    <xf numFmtId="176" fontId="8" fillId="0" borderId="4" xfId="0" applyNumberFormat="1" applyFont="1" applyBorder="1" applyAlignment="1">
      <alignment horizontal="right" wrapText="1"/>
    </xf>
    <xf numFmtId="176" fontId="8" fillId="0" borderId="8" xfId="0" applyNumberFormat="1" applyFont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 wrapText="1"/>
    </xf>
    <xf numFmtId="176" fontId="4" fillId="0" borderId="5" xfId="0" applyNumberFormat="1" applyFont="1" applyFill="1" applyBorder="1" applyAlignment="1">
      <alignment horizontal="right" vertical="center" wrapText="1"/>
    </xf>
    <xf numFmtId="176" fontId="4" fillId="0" borderId="5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19" workbookViewId="0">
      <selection activeCell="B41" sqref="B41"/>
    </sheetView>
  </sheetViews>
  <sheetFormatPr defaultColWidth="9" defaultRowHeight="13.5" x14ac:dyDescent="0.15"/>
  <cols>
    <col min="1" max="1" width="35.375" customWidth="1"/>
    <col min="2" max="2" width="20.625" customWidth="1"/>
    <col min="3" max="3" width="19.875" style="1" customWidth="1"/>
    <col min="4" max="4" width="17.5" customWidth="1"/>
    <col min="5" max="5" width="21.625" customWidth="1"/>
  </cols>
  <sheetData>
    <row r="1" spans="1:5" ht="14.25" x14ac:dyDescent="0.15">
      <c r="A1" s="2" t="s">
        <v>0</v>
      </c>
      <c r="B1" s="3"/>
      <c r="C1" s="4"/>
      <c r="D1" s="5"/>
      <c r="E1" s="6"/>
    </row>
    <row r="2" spans="1:5" ht="27" customHeight="1" x14ac:dyDescent="0.15">
      <c r="A2" s="56" t="s">
        <v>1</v>
      </c>
      <c r="B2" s="57"/>
      <c r="C2" s="58"/>
      <c r="D2" s="57"/>
      <c r="E2" s="57"/>
    </row>
    <row r="3" spans="1:5" x14ac:dyDescent="0.15">
      <c r="A3" s="7"/>
      <c r="B3" s="7"/>
      <c r="C3" s="8"/>
      <c r="D3" s="9"/>
      <c r="E3" s="10" t="s">
        <v>2</v>
      </c>
    </row>
    <row r="4" spans="1:5" ht="28.5" customHeight="1" x14ac:dyDescent="0.15">
      <c r="A4" s="11" t="s">
        <v>3</v>
      </c>
      <c r="B4" s="12" t="s">
        <v>4</v>
      </c>
      <c r="C4" s="13" t="s">
        <v>5</v>
      </c>
      <c r="D4" s="14" t="s">
        <v>6</v>
      </c>
      <c r="E4" s="15" t="s">
        <v>7</v>
      </c>
    </row>
    <row r="5" spans="1:5" ht="14.25" x14ac:dyDescent="0.15">
      <c r="A5" s="16" t="s">
        <v>8</v>
      </c>
      <c r="B5" s="17">
        <f>B6+B9+B10+B11+B12+B13</f>
        <v>237293</v>
      </c>
      <c r="C5" s="18">
        <f>C6+C9+C10+C11+C12+C13</f>
        <v>266614</v>
      </c>
      <c r="D5" s="17">
        <f t="shared" ref="D5:E5" si="0">D6+D9+D10+D11+D12+D13</f>
        <v>59154</v>
      </c>
      <c r="E5" s="17">
        <f t="shared" si="0"/>
        <v>296447</v>
      </c>
    </row>
    <row r="6" spans="1:5" ht="14.25" x14ac:dyDescent="0.15">
      <c r="A6" s="19" t="s">
        <v>9</v>
      </c>
      <c r="B6" s="18">
        <f>B7+B8</f>
        <v>85850</v>
      </c>
      <c r="C6" s="18">
        <f>C7+C8</f>
        <v>56117</v>
      </c>
      <c r="D6" s="20">
        <f>E6-B6</f>
        <v>0</v>
      </c>
      <c r="E6" s="21">
        <v>85850</v>
      </c>
    </row>
    <row r="7" spans="1:5" ht="14.25" x14ac:dyDescent="0.15">
      <c r="A7" s="22" t="s">
        <v>10</v>
      </c>
      <c r="B7" s="23">
        <v>24300</v>
      </c>
      <c r="C7" s="23">
        <v>21729</v>
      </c>
      <c r="D7" s="60">
        <f t="shared" ref="D7:D13" si="1">E7-B7</f>
        <v>0</v>
      </c>
      <c r="E7" s="59">
        <v>24300</v>
      </c>
    </row>
    <row r="8" spans="1:5" ht="14.25" x14ac:dyDescent="0.15">
      <c r="A8" s="22" t="s">
        <v>11</v>
      </c>
      <c r="B8" s="64">
        <v>61550</v>
      </c>
      <c r="C8" s="24">
        <v>34388</v>
      </c>
      <c r="D8" s="60">
        <f t="shared" si="1"/>
        <v>0</v>
      </c>
      <c r="E8" s="59">
        <v>61550</v>
      </c>
    </row>
    <row r="9" spans="1:5" ht="14.25" x14ac:dyDescent="0.15">
      <c r="A9" s="19" t="s">
        <v>12</v>
      </c>
      <c r="B9" s="65">
        <v>142443</v>
      </c>
      <c r="C9" s="26">
        <v>191694</v>
      </c>
      <c r="D9" s="20">
        <f t="shared" si="1"/>
        <v>49251</v>
      </c>
      <c r="E9" s="27">
        <v>191694</v>
      </c>
    </row>
    <row r="10" spans="1:5" ht="14.25" x14ac:dyDescent="0.15">
      <c r="A10" s="28" t="s">
        <v>13</v>
      </c>
      <c r="B10" s="65">
        <v>4000</v>
      </c>
      <c r="C10" s="29">
        <v>3990</v>
      </c>
      <c r="D10" s="20">
        <f t="shared" si="1"/>
        <v>-10</v>
      </c>
      <c r="E10" s="30">
        <v>3990</v>
      </c>
    </row>
    <row r="11" spans="1:5" ht="14.25" x14ac:dyDescent="0.15">
      <c r="A11" s="28" t="s">
        <v>14</v>
      </c>
      <c r="B11" s="66">
        <v>5000</v>
      </c>
      <c r="C11" s="29">
        <v>5000</v>
      </c>
      <c r="D11" s="20">
        <f t="shared" si="1"/>
        <v>100</v>
      </c>
      <c r="E11" s="31">
        <v>5100</v>
      </c>
    </row>
    <row r="12" spans="1:5" ht="14.25" x14ac:dyDescent="0.15">
      <c r="A12" s="28" t="s">
        <v>15</v>
      </c>
      <c r="B12" s="66"/>
      <c r="C12" s="29">
        <v>7322</v>
      </c>
      <c r="D12" s="20">
        <f t="shared" si="1"/>
        <v>7322</v>
      </c>
      <c r="E12" s="32">
        <v>7322</v>
      </c>
    </row>
    <row r="13" spans="1:5" ht="14.25" x14ac:dyDescent="0.15">
      <c r="A13" s="28" t="s">
        <v>16</v>
      </c>
      <c r="B13" s="66"/>
      <c r="C13" s="29">
        <v>2491</v>
      </c>
      <c r="D13" s="20">
        <f t="shared" si="1"/>
        <v>2491</v>
      </c>
      <c r="E13" s="30">
        <v>2491</v>
      </c>
    </row>
    <row r="14" spans="1:5" ht="14.25" x14ac:dyDescent="0.15">
      <c r="A14" s="33"/>
      <c r="B14" s="34"/>
      <c r="C14" s="35"/>
      <c r="D14" s="25"/>
      <c r="E14" s="36"/>
    </row>
    <row r="15" spans="1:5" ht="14.25" x14ac:dyDescent="0.15">
      <c r="A15" s="37" t="s">
        <v>17</v>
      </c>
      <c r="B15" s="38">
        <f>B16+B42</f>
        <v>237293</v>
      </c>
      <c r="C15" s="39">
        <f>SUM(C16,C42:C48)</f>
        <v>266614</v>
      </c>
      <c r="D15" s="38">
        <f t="shared" ref="D15:D42" si="2">E15-B15</f>
        <v>59154</v>
      </c>
      <c r="E15" s="40">
        <f>SUM(E16,E42:E48)</f>
        <v>296447</v>
      </c>
    </row>
    <row r="16" spans="1:5" ht="14.25" x14ac:dyDescent="0.15">
      <c r="A16" s="41" t="s">
        <v>18</v>
      </c>
      <c r="B16" s="42">
        <f>SUM(B17:B41)</f>
        <v>233382</v>
      </c>
      <c r="C16" s="42">
        <f>SUM(C17:C41)</f>
        <v>230474</v>
      </c>
      <c r="D16" s="38">
        <f t="shared" si="2"/>
        <v>9858</v>
      </c>
      <c r="E16" s="40">
        <f>SUM(E17:E41)</f>
        <v>243240</v>
      </c>
    </row>
    <row r="17" spans="1:5" ht="14.25" x14ac:dyDescent="0.15">
      <c r="A17" s="43" t="s">
        <v>19</v>
      </c>
      <c r="B17" s="44">
        <v>22270</v>
      </c>
      <c r="C17" s="35">
        <v>26387</v>
      </c>
      <c r="D17" s="25">
        <f t="shared" si="2"/>
        <v>6003</v>
      </c>
      <c r="E17" s="36">
        <v>28273</v>
      </c>
    </row>
    <row r="18" spans="1:5" ht="14.25" x14ac:dyDescent="0.15">
      <c r="A18" s="43" t="s">
        <v>20</v>
      </c>
      <c r="B18" s="44"/>
      <c r="C18" s="35"/>
      <c r="D18" s="25">
        <f t="shared" si="2"/>
        <v>0</v>
      </c>
      <c r="E18" s="36"/>
    </row>
    <row r="19" spans="1:5" ht="14.25" x14ac:dyDescent="0.15">
      <c r="A19" s="43" t="s">
        <v>21</v>
      </c>
      <c r="B19" s="44">
        <v>206</v>
      </c>
      <c r="C19" s="35">
        <v>67</v>
      </c>
      <c r="D19" s="25">
        <f t="shared" si="2"/>
        <v>-139</v>
      </c>
      <c r="E19" s="36">
        <v>67</v>
      </c>
    </row>
    <row r="20" spans="1:5" ht="14.25" x14ac:dyDescent="0.15">
      <c r="A20" s="43" t="s">
        <v>22</v>
      </c>
      <c r="B20" s="44">
        <v>9391</v>
      </c>
      <c r="C20" s="35">
        <v>8732</v>
      </c>
      <c r="D20" s="25">
        <f t="shared" si="2"/>
        <v>127</v>
      </c>
      <c r="E20" s="36">
        <v>9518</v>
      </c>
    </row>
    <row r="21" spans="1:5" ht="14.25" x14ac:dyDescent="0.15">
      <c r="A21" s="43" t="s">
        <v>23</v>
      </c>
      <c r="B21" s="44">
        <v>42969</v>
      </c>
      <c r="C21" s="35">
        <v>36962</v>
      </c>
      <c r="D21" s="25">
        <f t="shared" si="2"/>
        <v>-2729</v>
      </c>
      <c r="E21" s="36">
        <v>40240</v>
      </c>
    </row>
    <row r="22" spans="1:5" ht="14.25" x14ac:dyDescent="0.15">
      <c r="A22" s="43" t="s">
        <v>24</v>
      </c>
      <c r="B22" s="44">
        <v>497</v>
      </c>
      <c r="C22" s="35">
        <v>1792</v>
      </c>
      <c r="D22" s="25">
        <f t="shared" si="2"/>
        <v>1328</v>
      </c>
      <c r="E22" s="36">
        <v>1825</v>
      </c>
    </row>
    <row r="23" spans="1:5" ht="14.25" x14ac:dyDescent="0.15">
      <c r="A23" s="43" t="s">
        <v>25</v>
      </c>
      <c r="B23" s="44">
        <v>1815</v>
      </c>
      <c r="C23" s="35">
        <v>1381</v>
      </c>
      <c r="D23" s="25">
        <f t="shared" si="2"/>
        <v>-332</v>
      </c>
      <c r="E23" s="36">
        <v>1483</v>
      </c>
    </row>
    <row r="24" spans="1:5" ht="14.25" x14ac:dyDescent="0.15">
      <c r="A24" s="43" t="s">
        <v>26</v>
      </c>
      <c r="B24" s="44">
        <v>44288</v>
      </c>
      <c r="C24" s="35">
        <v>50437</v>
      </c>
      <c r="D24" s="25">
        <f t="shared" si="2"/>
        <v>7802</v>
      </c>
      <c r="E24" s="36">
        <v>52090</v>
      </c>
    </row>
    <row r="25" spans="1:5" ht="14.25" x14ac:dyDescent="0.15">
      <c r="A25" s="43" t="s">
        <v>27</v>
      </c>
      <c r="B25" s="44">
        <v>35767</v>
      </c>
      <c r="C25" s="35">
        <v>21166</v>
      </c>
      <c r="D25" s="25">
        <f t="shared" si="2"/>
        <v>-13282</v>
      </c>
      <c r="E25" s="36">
        <v>22485</v>
      </c>
    </row>
    <row r="26" spans="1:5" ht="14.25" x14ac:dyDescent="0.15">
      <c r="A26" s="45" t="s">
        <v>28</v>
      </c>
      <c r="B26" s="46">
        <v>5</v>
      </c>
      <c r="C26" s="35">
        <v>256</v>
      </c>
      <c r="D26" s="25">
        <f t="shared" si="2"/>
        <v>313</v>
      </c>
      <c r="E26" s="36">
        <v>318</v>
      </c>
    </row>
    <row r="27" spans="1:5" ht="14.25" x14ac:dyDescent="0.15">
      <c r="A27" s="45" t="s">
        <v>29</v>
      </c>
      <c r="B27" s="46">
        <v>3300</v>
      </c>
      <c r="C27" s="35">
        <v>22899</v>
      </c>
      <c r="D27" s="25">
        <f t="shared" si="2"/>
        <v>19787</v>
      </c>
      <c r="E27" s="36">
        <v>23087</v>
      </c>
    </row>
    <row r="28" spans="1:5" ht="14.25" x14ac:dyDescent="0.15">
      <c r="A28" s="45" t="s">
        <v>30</v>
      </c>
      <c r="B28" s="46">
        <v>37836</v>
      </c>
      <c r="C28" s="35">
        <v>34405</v>
      </c>
      <c r="D28" s="25">
        <f t="shared" si="2"/>
        <v>-1196</v>
      </c>
      <c r="E28" s="36">
        <v>36640</v>
      </c>
    </row>
    <row r="29" spans="1:5" ht="14.25" x14ac:dyDescent="0.15">
      <c r="A29" s="45" t="s">
        <v>31</v>
      </c>
      <c r="B29" s="46">
        <v>2131</v>
      </c>
      <c r="C29" s="35">
        <v>3469</v>
      </c>
      <c r="D29" s="25">
        <f t="shared" si="2"/>
        <v>1392</v>
      </c>
      <c r="E29" s="36">
        <v>3523</v>
      </c>
    </row>
    <row r="30" spans="1:5" ht="14.25" x14ac:dyDescent="0.15">
      <c r="A30" s="45" t="s">
        <v>32</v>
      </c>
      <c r="B30" s="46"/>
      <c r="C30" s="35">
        <v>1621</v>
      </c>
      <c r="D30" s="25">
        <f t="shared" si="2"/>
        <v>1621</v>
      </c>
      <c r="E30" s="36">
        <v>1621</v>
      </c>
    </row>
    <row r="31" spans="1:5" ht="14.25" x14ac:dyDescent="0.15">
      <c r="A31" s="45" t="s">
        <v>33</v>
      </c>
      <c r="B31" s="46">
        <v>361</v>
      </c>
      <c r="C31" s="35">
        <v>1214</v>
      </c>
      <c r="D31" s="25">
        <f t="shared" si="2"/>
        <v>880</v>
      </c>
      <c r="E31" s="36">
        <v>1241</v>
      </c>
    </row>
    <row r="32" spans="1:5" ht="14.25" x14ac:dyDescent="0.15">
      <c r="A32" s="45" t="s">
        <v>34</v>
      </c>
      <c r="B32" s="46"/>
      <c r="C32" s="35">
        <v>2432</v>
      </c>
      <c r="D32" s="25">
        <f t="shared" si="2"/>
        <v>2577</v>
      </c>
      <c r="E32" s="36">
        <v>2577</v>
      </c>
    </row>
    <row r="33" spans="1:5" ht="14.25" x14ac:dyDescent="0.15">
      <c r="A33" s="45" t="s">
        <v>35</v>
      </c>
      <c r="B33" s="46"/>
      <c r="C33" s="35"/>
      <c r="D33" s="25">
        <f t="shared" si="2"/>
        <v>0</v>
      </c>
      <c r="E33" s="36"/>
    </row>
    <row r="34" spans="1:5" ht="14.25" x14ac:dyDescent="0.15">
      <c r="A34" s="45" t="s">
        <v>36</v>
      </c>
      <c r="B34" s="46">
        <v>1401</v>
      </c>
      <c r="C34" s="35">
        <v>1926</v>
      </c>
      <c r="D34" s="25">
        <f t="shared" si="2"/>
        <v>615</v>
      </c>
      <c r="E34" s="36">
        <v>2016</v>
      </c>
    </row>
    <row r="35" spans="1:5" ht="14.25" x14ac:dyDescent="0.15">
      <c r="A35" s="45" t="s">
        <v>37</v>
      </c>
      <c r="B35" s="46">
        <v>8553</v>
      </c>
      <c r="C35" s="35">
        <v>9417</v>
      </c>
      <c r="D35" s="25">
        <f t="shared" si="2"/>
        <v>1426</v>
      </c>
      <c r="E35" s="36">
        <v>9979</v>
      </c>
    </row>
    <row r="36" spans="1:5" ht="14.25" x14ac:dyDescent="0.15">
      <c r="A36" s="45" t="s">
        <v>38</v>
      </c>
      <c r="B36" s="46">
        <v>365</v>
      </c>
      <c r="C36" s="35">
        <v>568</v>
      </c>
      <c r="D36" s="25">
        <f t="shared" si="2"/>
        <v>242</v>
      </c>
      <c r="E36" s="36">
        <v>607</v>
      </c>
    </row>
    <row r="37" spans="1:5" ht="14.25" x14ac:dyDescent="0.15">
      <c r="A37" s="45" t="s">
        <v>39</v>
      </c>
      <c r="B37" s="46">
        <v>1129</v>
      </c>
      <c r="C37" s="35">
        <v>1393</v>
      </c>
      <c r="D37" s="25">
        <f t="shared" si="2"/>
        <v>317</v>
      </c>
      <c r="E37" s="36">
        <v>1446</v>
      </c>
    </row>
    <row r="38" spans="1:5" ht="14.25" x14ac:dyDescent="0.15">
      <c r="A38" s="45" t="s">
        <v>40</v>
      </c>
      <c r="B38" s="46">
        <v>1800</v>
      </c>
      <c r="C38" s="35"/>
      <c r="D38" s="25">
        <f t="shared" si="2"/>
        <v>-1800</v>
      </c>
      <c r="E38" s="36"/>
    </row>
    <row r="39" spans="1:5" ht="14.25" x14ac:dyDescent="0.15">
      <c r="A39" s="45" t="s">
        <v>41</v>
      </c>
      <c r="B39" s="46"/>
      <c r="C39" s="35">
        <v>3249</v>
      </c>
      <c r="D39" s="25">
        <f t="shared" si="2"/>
        <v>3465</v>
      </c>
      <c r="E39" s="36">
        <v>3465</v>
      </c>
    </row>
    <row r="40" spans="1:5" ht="14.25" x14ac:dyDescent="0.15">
      <c r="A40" s="43" t="s">
        <v>42</v>
      </c>
      <c r="B40" s="44"/>
      <c r="C40" s="35">
        <v>6</v>
      </c>
      <c r="D40" s="25">
        <f t="shared" si="2"/>
        <v>8</v>
      </c>
      <c r="E40" s="36">
        <v>8</v>
      </c>
    </row>
    <row r="41" spans="1:5" ht="14.25" x14ac:dyDescent="0.15">
      <c r="A41" s="43" t="s">
        <v>43</v>
      </c>
      <c r="B41" s="44">
        <v>19298</v>
      </c>
      <c r="C41" s="35">
        <v>695</v>
      </c>
      <c r="D41" s="25">
        <f t="shared" si="2"/>
        <v>-18567</v>
      </c>
      <c r="E41" s="36">
        <v>731</v>
      </c>
    </row>
    <row r="42" spans="1:5" ht="14.25" x14ac:dyDescent="0.15">
      <c r="A42" s="48" t="s">
        <v>44</v>
      </c>
      <c r="B42" s="20">
        <v>3911</v>
      </c>
      <c r="C42" s="49">
        <v>3911</v>
      </c>
      <c r="D42" s="61">
        <f t="shared" si="2"/>
        <v>9549</v>
      </c>
      <c r="E42" s="50">
        <v>13460</v>
      </c>
    </row>
    <row r="43" spans="1:5" ht="14.25" x14ac:dyDescent="0.15">
      <c r="A43" s="28" t="s">
        <v>45</v>
      </c>
      <c r="B43" s="20"/>
      <c r="C43" s="29"/>
      <c r="D43" s="51"/>
      <c r="E43" s="47"/>
    </row>
    <row r="44" spans="1:5" ht="15" customHeight="1" x14ac:dyDescent="0.15">
      <c r="A44" s="28" t="s">
        <v>46</v>
      </c>
      <c r="B44" s="20"/>
      <c r="C44" s="29"/>
      <c r="D44" s="51"/>
      <c r="E44" s="47"/>
    </row>
    <row r="45" spans="1:5" ht="14.25" x14ac:dyDescent="0.15">
      <c r="A45" s="28" t="s">
        <v>47</v>
      </c>
      <c r="B45" s="20"/>
      <c r="C45" s="29">
        <v>5400</v>
      </c>
      <c r="D45" s="62">
        <f t="shared" ref="D45" si="3">E45-B45</f>
        <v>5400</v>
      </c>
      <c r="E45" s="63">
        <v>5400</v>
      </c>
    </row>
    <row r="46" spans="1:5" ht="14.25" x14ac:dyDescent="0.15">
      <c r="A46" s="48" t="s">
        <v>48</v>
      </c>
      <c r="B46" s="20"/>
      <c r="C46" s="29"/>
      <c r="D46" s="25"/>
      <c r="E46" s="52"/>
    </row>
    <row r="47" spans="1:5" ht="14.25" x14ac:dyDescent="0.15">
      <c r="A47" s="48"/>
      <c r="B47" s="25"/>
      <c r="C47" s="35"/>
      <c r="D47" s="25"/>
      <c r="E47" s="36"/>
    </row>
    <row r="48" spans="1:5" ht="14.25" x14ac:dyDescent="0.15">
      <c r="A48" s="53" t="s">
        <v>49</v>
      </c>
      <c r="B48" s="25"/>
      <c r="C48" s="54">
        <v>26829</v>
      </c>
      <c r="D48" s="55">
        <f t="shared" ref="D48" si="4">E48-B48</f>
        <v>34347</v>
      </c>
      <c r="E48" s="21">
        <v>34347</v>
      </c>
    </row>
  </sheetData>
  <mergeCells count="1">
    <mergeCell ref="A2:E2"/>
  </mergeCells>
  <phoneticPr fontId="6" type="noConversion"/>
  <pageMargins left="0.70069444444444495" right="0.70069444444444495" top="0.75138888888888899" bottom="0.75138888888888899" header="0.29861111111111099" footer="0.29861111111111099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2021-12-21T02:34:43Z</cp:lastPrinted>
  <dcterms:created xsi:type="dcterms:W3CDTF">2006-09-13T11:21:00Z</dcterms:created>
  <dcterms:modified xsi:type="dcterms:W3CDTF">2021-12-21T03:07:38Z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D76D477B7EFD4576A68E74D575C9AC10</vt:lpwstr>
  </property>
</Properties>
</file>