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19" activeTab="0"/>
  </bookViews>
  <sheets>
    <sheet name="2022年春季学期城乡义务教育阶段公用经费补助资金分配表" sheetId="1" r:id="rId1"/>
    <sheet name="2022年春季学期寄宿生公用经费补助资金分配表" sheetId="2" r:id="rId2"/>
    <sheet name="00000000" sheetId="3" state="veryHidden" r:id="rId3"/>
    <sheet name="Recovered_Sheet1" sheetId="4" state="veryHidden" r:id="rId4"/>
    <sheet name="Recovered_Sheet2" sheetId="5" state="veryHidden" r:id="rId5"/>
    <sheet name="Recovered_Sheet3" sheetId="6" state="veryHidden" r:id="rId6"/>
  </sheets>
  <definedNames>
    <definedName name="_xlnm.Print_Titles" localSheetId="0">'2022年春季学期城乡义务教育阶段公用经费补助资金分配表'!$1:$5</definedName>
  </definedNames>
  <calcPr fullCalcOnLoad="1"/>
</workbook>
</file>

<file path=xl/sharedStrings.xml><?xml version="1.0" encoding="utf-8"?>
<sst xmlns="http://schemas.openxmlformats.org/spreadsheetml/2006/main" count="281" uniqueCount="273">
  <si>
    <t>2022年春季学期城乡义务教育阶段公用经费补助资金分配表</t>
  </si>
  <si>
    <t>编制单位：柳城县教育局</t>
  </si>
  <si>
    <t>单位：元</t>
  </si>
  <si>
    <t>学校名称</t>
  </si>
  <si>
    <t>实际学生数</t>
  </si>
  <si>
    <t>补助学生数</t>
  </si>
  <si>
    <t>其中：普通学生</t>
  </si>
  <si>
    <t>其中：特教生及随班就读学生</t>
  </si>
  <si>
    <t>其中：送教上门学生</t>
  </si>
  <si>
    <t>补助标准</t>
  </si>
  <si>
    <t>本次下达资金</t>
  </si>
  <si>
    <t>合计</t>
  </si>
  <si>
    <t>中央</t>
  </si>
  <si>
    <t>自治区</t>
  </si>
  <si>
    <t>县级</t>
  </si>
  <si>
    <t>总计</t>
  </si>
  <si>
    <t>小学教育合计</t>
  </si>
  <si>
    <t>柳城县实验小学</t>
  </si>
  <si>
    <t>柳城县实验小学随班就读</t>
  </si>
  <si>
    <t>广西柳城县伏虎华侨农场学校</t>
  </si>
  <si>
    <t>广西柳城县伏虎华侨农场学校随班就读</t>
  </si>
  <si>
    <t>柳城县文昌小学</t>
  </si>
  <si>
    <t>柳城县文昌小学随班就读</t>
  </si>
  <si>
    <t>广西柳城县东泉华侨农场学校</t>
  </si>
  <si>
    <t>广西柳城县东泉华侨农场学校送教上门</t>
  </si>
  <si>
    <t>大埔二小小计</t>
  </si>
  <si>
    <t>柳城县大埔镇里明小学</t>
  </si>
  <si>
    <t>柳城县大埔镇里明小学随班就读</t>
  </si>
  <si>
    <t>柳城县大埔镇正殿小学</t>
  </si>
  <si>
    <t>柳城县大埔镇正殿小学随班就读</t>
  </si>
  <si>
    <t>柳城县大埔镇保大小学</t>
  </si>
  <si>
    <t>柳城县大埔镇中回小学</t>
  </si>
  <si>
    <t>柳城县大埔镇中回小学随班就读</t>
  </si>
  <si>
    <t>柳城县大埔镇洛古小学</t>
  </si>
  <si>
    <t>柳城县大埔镇南村小学</t>
  </si>
  <si>
    <t>柳城县大埔镇龙台小学</t>
  </si>
  <si>
    <t>柳城县大埔镇六休小学</t>
  </si>
  <si>
    <t>柳城县大埔镇木桐小学</t>
  </si>
  <si>
    <t>柳城县大埔镇龙庆小学</t>
  </si>
  <si>
    <t>柳城县大埔镇老都六小学</t>
  </si>
  <si>
    <t>洛崖小学小计</t>
  </si>
  <si>
    <t>柳城县大埔镇洛崖小学</t>
  </si>
  <si>
    <t>柳城县大埔镇洛崖小学送教上门</t>
  </si>
  <si>
    <t>柳城县大埔镇洛崖小学随班就读</t>
  </si>
  <si>
    <t>柳城县大埔镇乐寨小学</t>
  </si>
  <si>
    <t>柳城县大埔镇吉兆小学</t>
  </si>
  <si>
    <t>柳城县大埔镇勤俭小学</t>
  </si>
  <si>
    <t>柳城县大埔镇同境小学</t>
  </si>
  <si>
    <t>柳城县大埔镇上里小学</t>
  </si>
  <si>
    <t>柳城县大埔镇上里小学随班就读</t>
  </si>
  <si>
    <t>柳城县大埔镇中寨小学</t>
  </si>
  <si>
    <t>柳城县大埔镇三塘小学</t>
  </si>
  <si>
    <t>柳城县大埔镇三塘小学随班就读</t>
  </si>
  <si>
    <t>龙头小学小计</t>
  </si>
  <si>
    <t>柳城县龙头中心小学</t>
  </si>
  <si>
    <t>柳城县龙头中心小学随班就读</t>
  </si>
  <si>
    <t>柳城县龙头中心小学送教上门</t>
  </si>
  <si>
    <t>柳城县龙头镇瓦窑小学</t>
  </si>
  <si>
    <t>柳城县龙头镇隆水小学</t>
  </si>
  <si>
    <t>柳城县龙头镇伏虎小学</t>
  </si>
  <si>
    <t>柳城县龙头镇顺天小学</t>
  </si>
  <si>
    <t>柳城县龙头镇佳用小学</t>
  </si>
  <si>
    <t>柳城县龙头镇旗山小学</t>
  </si>
  <si>
    <t>柳城县龙头镇新村小学</t>
  </si>
  <si>
    <t>太平小学小计</t>
  </si>
  <si>
    <t>柳城县太平中心小学</t>
  </si>
  <si>
    <t>柳城县太平中心小学送教上门</t>
  </si>
  <si>
    <t>柳城县太平中心小学随班就读</t>
  </si>
  <si>
    <t>柳城县太平镇黄宜小学</t>
  </si>
  <si>
    <t>柳城县太平镇杨梅小学</t>
  </si>
  <si>
    <t>柳城县太平镇杨梅小学随班就读</t>
  </si>
  <si>
    <t>柳城县太平镇上火小学</t>
  </si>
  <si>
    <t>柳城县太平镇近潭小学</t>
  </si>
  <si>
    <t>柳城县太平镇近潭小学随班就读</t>
  </si>
  <si>
    <t>柳城县太平镇木界小学</t>
  </si>
  <si>
    <t>柳城县太平镇长岭希望小学</t>
  </si>
  <si>
    <t>柳城县太平镇江头小学</t>
  </si>
  <si>
    <t>柳城县太平镇江头小学随班就读</t>
  </si>
  <si>
    <t>柳城县太平镇龙兴明天小学</t>
  </si>
  <si>
    <t>柳城县太平镇板料小学</t>
  </si>
  <si>
    <t>柳城县太平镇山咀小学</t>
  </si>
  <si>
    <t>柳城县太平镇山咀小学随班就读</t>
  </si>
  <si>
    <t>沙埔小学小计</t>
  </si>
  <si>
    <t>柳城县沙埔中心小学</t>
  </si>
  <si>
    <t>柳城县沙埔中心小学随班就读</t>
  </si>
  <si>
    <t>柳城县沙埔中心小学送教上门</t>
  </si>
  <si>
    <t>柳城县沙埔镇长隆小学</t>
  </si>
  <si>
    <t>柳城县沙埔镇上雷小学</t>
  </si>
  <si>
    <t>柳城县沙埔镇上雷小学随班就读</t>
  </si>
  <si>
    <t>柳城县沙埔镇古仁小学</t>
  </si>
  <si>
    <t>柳城县沙埔镇古仁小学随班就读</t>
  </si>
  <si>
    <t>柳城县沙埔镇六广小学</t>
  </si>
  <si>
    <t>柳城县沙埔镇大安小学</t>
  </si>
  <si>
    <t>柳城县沙埔镇大安小学随班就读</t>
  </si>
  <si>
    <t>柳城县沙埔镇碑田小学</t>
  </si>
  <si>
    <t>柳城县沙埔镇潭竹小学</t>
  </si>
  <si>
    <t>柳城县沙埔镇潭竹小学随班就读</t>
  </si>
  <si>
    <t>柳城县沙埔镇六广上樟小学</t>
  </si>
  <si>
    <t>柳城县沙埔镇六广上樟小学随班就读</t>
  </si>
  <si>
    <t>柳城县沙埔镇大安山顶小学</t>
  </si>
  <si>
    <t>柳城县沙埔镇大安石桥小学</t>
  </si>
  <si>
    <t>柳城县沙埔镇长隆古青小学</t>
  </si>
  <si>
    <t>柳城县沙埔镇长隆古青小学随班就读</t>
  </si>
  <si>
    <t>柳城县沙埔镇古仁减龙小学</t>
  </si>
  <si>
    <t>西安小学小计</t>
  </si>
  <si>
    <t>柳城县东泉镇西安希望小学</t>
  </si>
  <si>
    <t>柳城县东泉镇西安希望小学随班就读</t>
  </si>
  <si>
    <t>柳城县东泉镇西安希望小学送教上门</t>
  </si>
  <si>
    <t>柳城县东泉镇凉亭小学</t>
  </si>
  <si>
    <t>柳城县东泉镇凉亭小学随班就读</t>
  </si>
  <si>
    <t>柳城县东泉镇黄塘小学</t>
  </si>
  <si>
    <t>柳城县东泉镇走马小学</t>
  </si>
  <si>
    <t>柳城县东泉镇中段小学</t>
  </si>
  <si>
    <t>凤山小学小计</t>
  </si>
  <si>
    <t>柳城县凤山中心小学</t>
  </si>
  <si>
    <t>柳城县凤山中心小学随班就读</t>
  </si>
  <si>
    <t>柳城县凤山镇对河小学</t>
  </si>
  <si>
    <t>柳城县凤山镇旧县小学</t>
  </si>
  <si>
    <t>柳城县凤山镇头塘小学</t>
  </si>
  <si>
    <t>柳城县凤山镇大湾小学</t>
  </si>
  <si>
    <t>柳城县凤山镇二塘小学</t>
  </si>
  <si>
    <t>柳城县凤山镇思练小学</t>
  </si>
  <si>
    <t>柳城县凤山镇思练小学送教上门</t>
  </si>
  <si>
    <t>东泉小学小计</t>
  </si>
  <si>
    <t>柳城县东泉中心小学</t>
  </si>
  <si>
    <t>柳城县东泉中心小学随班就读</t>
  </si>
  <si>
    <t>柳城县东泉镇青山小学</t>
  </si>
  <si>
    <t>柳城县东泉镇青山小学随班就读</t>
  </si>
  <si>
    <t>柳城县东泉镇永安小学</t>
  </si>
  <si>
    <t>柳城县东泉镇永安小学随班就读</t>
  </si>
  <si>
    <t>柳城县东泉镇大樟小学</t>
  </si>
  <si>
    <t>柳城县东泉镇大樟小学随班就读</t>
  </si>
  <si>
    <t>柳城县东泉镇洲村小学</t>
  </si>
  <si>
    <t>柳城县东泉镇前屯小学</t>
  </si>
  <si>
    <t>柳城县东泉镇前屯小学随班就读</t>
  </si>
  <si>
    <t>柳城县东泉镇尖石小学</t>
  </si>
  <si>
    <t>柳城县东泉镇对河小学</t>
  </si>
  <si>
    <t>柳城县东泉镇思江小学</t>
  </si>
  <si>
    <t>柳城县东泉镇新龙小学</t>
  </si>
  <si>
    <t>柳城县东泉镇马安小学</t>
  </si>
  <si>
    <t>柳城县东泉镇碑塘小学</t>
  </si>
  <si>
    <t>柳城县东泉镇碑塘小学送教上门</t>
  </si>
  <si>
    <t>柳城县东泉镇高田小学</t>
  </si>
  <si>
    <t>柳城县东泉镇莫道小学</t>
  </si>
  <si>
    <t>柳城县东泉镇古六小学</t>
  </si>
  <si>
    <t>柳城县东泉镇雷塘小学</t>
  </si>
  <si>
    <t>社冲小学小计</t>
  </si>
  <si>
    <t>柳城县社冲中心小学</t>
  </si>
  <si>
    <t>柳城县社冲中心小学送教上门</t>
  </si>
  <si>
    <t>柳城县社冲中心小学随班就读</t>
  </si>
  <si>
    <t>柳城县社冲仓贝小学</t>
  </si>
  <si>
    <t>柳城县社冲仓贝小学随班就读</t>
  </si>
  <si>
    <t>柳城县社冲长漕小学</t>
  </si>
  <si>
    <t>柳城县社冲洛文小学</t>
  </si>
  <si>
    <t>柳城县社冲大湖小学</t>
  </si>
  <si>
    <t>马山小学小计</t>
  </si>
  <si>
    <t>柳城县马山中心小学</t>
  </si>
  <si>
    <t>柳城县马山中心小学随班就读、送教上门</t>
  </si>
  <si>
    <t>柳城县马山乡大龙小学</t>
  </si>
  <si>
    <t>柳城县马山乡大龙小学随班就读</t>
  </si>
  <si>
    <t>柳城县马山乡北浩小学</t>
  </si>
  <si>
    <t>柳城县马山乡北浩小学随班就读</t>
  </si>
  <si>
    <t>柳城县马山乡八甲小学</t>
  </si>
  <si>
    <t>柳城县马山乡横山小学</t>
  </si>
  <si>
    <t>柳城县马山乡横水小学</t>
  </si>
  <si>
    <t>六塘小学小计</t>
  </si>
  <si>
    <t>柳城县六塘中心小学</t>
  </si>
  <si>
    <t>柳城县六塘中心小学随班就读、送教上门</t>
  </si>
  <si>
    <t>柳城县六塘镇黄冲小学</t>
  </si>
  <si>
    <t>柳城县六塘镇三界小学</t>
  </si>
  <si>
    <t>柳城县六塘镇肯社小学</t>
  </si>
  <si>
    <t>柳城县六塘镇拉燕小学</t>
  </si>
  <si>
    <t>柳城县六塘镇中团小学</t>
  </si>
  <si>
    <t>柳城县六塘镇油兰小学</t>
  </si>
  <si>
    <t>冲脉小学小计</t>
  </si>
  <si>
    <t>柳城县冲脉中心小学</t>
  </si>
  <si>
    <t>柳城县冲脉中心小学随班就读</t>
  </si>
  <si>
    <t>柳城县冲脉中心小学送教上门</t>
  </si>
  <si>
    <t>柳城县冲脉镇米村小学</t>
  </si>
  <si>
    <t>柳城县冲脉镇大要小学</t>
  </si>
  <si>
    <t>柳城县冲脉镇五菱希望小学</t>
  </si>
  <si>
    <t>寨隆小学小计</t>
  </si>
  <si>
    <t>柳城县寨隆镇中心小学</t>
  </si>
  <si>
    <t>柳城县寨隆镇中心小学随班就读</t>
  </si>
  <si>
    <t>柳城县寨隆镇中心小学送教上门</t>
  </si>
  <si>
    <t>柳城县寨隆镇毛村小学</t>
  </si>
  <si>
    <t>柳城县寨隆镇下尧小学</t>
  </si>
  <si>
    <t>柳城县寨隆镇侨心小学</t>
  </si>
  <si>
    <t>柳城县寨隆镇侨心小学随班就读</t>
  </si>
  <si>
    <t>柳城县寨隆镇独石小学</t>
  </si>
  <si>
    <t>龙美小学小计</t>
  </si>
  <si>
    <t>柳城县古砦仫佬族乡龙美希望小学</t>
  </si>
  <si>
    <t>柳城县古砦仫佬族乡龙美希望小学随班就读</t>
  </si>
  <si>
    <t>柳城县古砦仫佬族乡龙美希望小学送教上门</t>
  </si>
  <si>
    <t>柳城县古砦仫佬族乡公安希望小学</t>
  </si>
  <si>
    <t>柳城县古砦仫佬族乡古砦小学</t>
  </si>
  <si>
    <t>柳城县古砦仫佬族乡泗巷小学</t>
  </si>
  <si>
    <t>柳城县古砦仫佬族乡鱼峰水泥希望小学</t>
  </si>
  <si>
    <t>柳城县古砦仫佬族乡云峰小学</t>
  </si>
  <si>
    <t>柳城县古砦仫佬族乡上富小学</t>
  </si>
  <si>
    <t>柳城县古砦仫佬族乡大户小学</t>
  </si>
  <si>
    <t>柳城县古砦仫佬族乡岭头小学</t>
  </si>
  <si>
    <t>柳城县古砦仫佬族乡龙袍小学</t>
  </si>
  <si>
    <t>初中教育合计</t>
  </si>
  <si>
    <t>柳城县文昌中学</t>
  </si>
  <si>
    <t>柳城县文昌中学随班就读</t>
  </si>
  <si>
    <t xml:space="preserve">柳城县文昌中学送教上门 </t>
  </si>
  <si>
    <t>柳城县大埔镇洛崖初级中学</t>
  </si>
  <si>
    <t>柳城县大埔镇洛崖初级中学随班就读</t>
  </si>
  <si>
    <t>广西柳城县太平中学</t>
  </si>
  <si>
    <t>广西柳城县太平中学随班就读</t>
  </si>
  <si>
    <t xml:space="preserve">广西柳城县太平中学送教上门 </t>
  </si>
  <si>
    <t>广西壮族自治区柳城县沙埔中学</t>
  </si>
  <si>
    <t>广西壮族自治区柳城县沙埔中学随班就读</t>
  </si>
  <si>
    <t xml:space="preserve">广西壮族自治区柳城县沙埔中学送教上门 </t>
  </si>
  <si>
    <t>广西壮族自治区柳城县东泉中学</t>
  </si>
  <si>
    <t>广西壮族自治区柳城县东泉中学随班就读</t>
  </si>
  <si>
    <t>柳城县东泉第二中学</t>
  </si>
  <si>
    <t>柳城县东泉第二中学随班就读</t>
  </si>
  <si>
    <t>柳城县东泉第二中学送教上门</t>
  </si>
  <si>
    <t>广西壮族自治区柳城县凤山中学</t>
  </si>
  <si>
    <t>广西壮族自治区柳城县凤山中学随班就读</t>
  </si>
  <si>
    <t>广西壮族自治区柳城县凤山中学送教上门</t>
  </si>
  <si>
    <t>广西壮族自治区柳城县六塘中学</t>
  </si>
  <si>
    <t>广西壮族自治区柳城县六塘中学随班就读</t>
  </si>
  <si>
    <t>广西壮族自治区柳城县六塘中学送教上门</t>
  </si>
  <si>
    <t>柳城县古砦仫佬族乡古砦中学</t>
  </si>
  <si>
    <t>柳城县古砦仫佬族乡古砦中学随班就读</t>
  </si>
  <si>
    <t>柳城县古砦仫佬族乡古砦中学送教上门</t>
  </si>
  <si>
    <t>柳城县民族中学</t>
  </si>
  <si>
    <t>柳城县民族中学随班就读、送教上门</t>
  </si>
  <si>
    <t>柳城县实验中学</t>
  </si>
  <si>
    <t>柳城县实验中学随班就读、送教上门</t>
  </si>
  <si>
    <t>柳城县中学初中部</t>
  </si>
  <si>
    <t>特殊学校教育合计</t>
  </si>
  <si>
    <t>特殊教育学校</t>
  </si>
  <si>
    <t>2022年春季学期寄宿生公用经费补助资金分配表</t>
  </si>
  <si>
    <t>金额单位：元</t>
  </si>
  <si>
    <t>寄宿生人数</t>
  </si>
  <si>
    <t>其中</t>
  </si>
  <si>
    <t>备注</t>
  </si>
  <si>
    <t>全县合计</t>
  </si>
  <si>
    <t>一</t>
  </si>
  <si>
    <t>小学合计</t>
  </si>
  <si>
    <t>龙头中心小学</t>
  </si>
  <si>
    <t>太平中心小学</t>
  </si>
  <si>
    <t>沙埔中心小学</t>
  </si>
  <si>
    <t>东泉中心小学</t>
  </si>
  <si>
    <t>西安中心小学</t>
  </si>
  <si>
    <t>马山中心小学</t>
  </si>
  <si>
    <t>社冲中心小学</t>
  </si>
  <si>
    <t>寨隆中心小学</t>
  </si>
  <si>
    <t>冲脉中心小学</t>
  </si>
  <si>
    <t>六塘中心小学</t>
  </si>
  <si>
    <t>龙美希望小学</t>
  </si>
  <si>
    <t>洛崖中心小学</t>
  </si>
  <si>
    <t>二</t>
  </si>
  <si>
    <t>初中合计</t>
  </si>
  <si>
    <t>实验中学</t>
  </si>
  <si>
    <t>民族中学</t>
  </si>
  <si>
    <t>大埔中学</t>
  </si>
  <si>
    <t>太平中学</t>
  </si>
  <si>
    <t>沙埔中学</t>
  </si>
  <si>
    <t>东泉中学</t>
  </si>
  <si>
    <t>东泉二中</t>
  </si>
  <si>
    <t>凤山中学</t>
  </si>
  <si>
    <t>六塘中学</t>
  </si>
  <si>
    <t>古砦中学</t>
  </si>
  <si>
    <t>洛崖中学</t>
  </si>
  <si>
    <t>柳城县中学</t>
  </si>
  <si>
    <t>三</t>
  </si>
  <si>
    <t>小学教育</t>
  </si>
  <si>
    <t>特教学校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</si>
</sst>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.00&quot;$&quot;_-;\-* #,##0.00&quot;$&quot;_-;_-* &quot;-&quot;??&quot;$&quot;_-;_-@_-"/>
    <numFmt numFmtId="178" formatCode="_-* #,##0.00_$_-;\-* #,##0.00_$_-;_-* &quot;-&quot;??_$_-;_-@_-"/>
    <numFmt numFmtId="179" formatCode="\$#,##0;\(\$#,##0\)"/>
    <numFmt numFmtId="180" formatCode="yy\.mm\.dd"/>
    <numFmt numFmtId="181" formatCode="#,##0;[Red]\(#,##0\)"/>
    <numFmt numFmtId="182" formatCode="#,##0.0_);\(#,##0.0\)"/>
    <numFmt numFmtId="183" formatCode="_-* #,##0\ _k_r_-;\-* #,##0\ _k_r_-;_-* &quot;-&quot;\ _k_r_-;_-@_-"/>
    <numFmt numFmtId="184" formatCode="&quot;$&quot;#,##0.00_);[Red]\(&quot;$&quot;#,##0.00\)"/>
    <numFmt numFmtId="185" formatCode="_-* #,##0_$_-;\-* #,##0_$_-;_-* &quot;-&quot;_$_-;_-@_-"/>
    <numFmt numFmtId="186" formatCode="0.00_)"/>
    <numFmt numFmtId="187" formatCode="_(&quot;$&quot;* #,##0_);_(&quot;$&quot;* \(#,##0\);_(&quot;$&quot;* &quot;-&quot;_);_(@_)"/>
    <numFmt numFmtId="188" formatCode="_-* #,##0.00\ _k_r_-;\-* #,##0.00\ _k_r_-;_-* &quot;-&quot;??\ _k_r_-;_-@_-"/>
    <numFmt numFmtId="189" formatCode="_-&quot;$&quot;\ * #,##0_-;_-&quot;$&quot;\ * #,##0\-;_-&quot;$&quot;\ * &quot;-&quot;_-;_-@_-"/>
    <numFmt numFmtId="190" formatCode="_(&quot;$&quot;* #,##0.00_);_(&quot;$&quot;* \(#,##0.00\);_(&quot;$&quot;* &quot;-&quot;??_);_(@_)"/>
    <numFmt numFmtId="191" formatCode="&quot;$&quot;\ #,##0.00_-;[Red]&quot;$&quot;\ #,##0.00\-"/>
    <numFmt numFmtId="192" formatCode="&quot;$&quot;#,##0_);\(&quot;$&quot;#,##0\)"/>
    <numFmt numFmtId="193" formatCode="&quot;?\t#,##0_);[Red]\(&quot;&quot;?&quot;\t#,##0\)"/>
    <numFmt numFmtId="194" formatCode="#,##0;\-#,##0;&quot;-&quot;"/>
    <numFmt numFmtId="195" formatCode="&quot;$&quot;#,##0_);[Red]\(&quot;$&quot;#,##0\)"/>
    <numFmt numFmtId="196" formatCode="_-* #,##0&quot;$&quot;_-;\-* #,##0&quot;$&quot;_-;_-* &quot;-&quot;&quot;$&quot;_-;_-@_-"/>
    <numFmt numFmtId="197" formatCode="#,##0;\(#,##0\)"/>
    <numFmt numFmtId="198" formatCode="_-* #,##0.00_-;\-* #,##0.00_-;_-* &quot;-&quot;??_-;_-@_-"/>
    <numFmt numFmtId="199" formatCode="_-&quot;$&quot;\ * #,##0.00_-;_-&quot;$&quot;\ * #,##0.00\-;_-&quot;$&quot;\ * &quot;-&quot;??_-;_-@_-"/>
    <numFmt numFmtId="200" formatCode="\$#,##0.00;\(\$#,##0.00\)"/>
    <numFmt numFmtId="201" formatCode="#\ ??/??"/>
    <numFmt numFmtId="202" formatCode="&quot;綅&quot;\t#,##0_);[Red]\(&quot;綅&quot;\t#,##0\)"/>
    <numFmt numFmtId="203" formatCode="_-&quot;$&quot;* #,##0.00_-;\-&quot;$&quot;* #,##0.00_-;_-&quot;$&quot;* &quot;-&quot;??_-;_-@_-"/>
    <numFmt numFmtId="204" formatCode="0.0"/>
  </numFmts>
  <fonts count="111">
    <font>
      <sz val="11"/>
      <color indexed="8"/>
      <name val="Tahoma"/>
      <family val="2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ahoma"/>
      <family val="2"/>
    </font>
    <font>
      <b/>
      <sz val="11"/>
      <name val="Tahoma"/>
      <family val="2"/>
    </font>
    <font>
      <b/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17"/>
      <name val="楷体_GB2312"/>
      <family val="0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2"/>
      <color indexed="9"/>
      <name val="宋体"/>
      <family val="0"/>
    </font>
    <font>
      <b/>
      <sz val="12"/>
      <color indexed="52"/>
      <name val="楷体_GB2312"/>
      <family val="0"/>
    </font>
    <font>
      <b/>
      <sz val="11"/>
      <color indexed="9"/>
      <name val="Tahoma"/>
      <family val="2"/>
    </font>
    <font>
      <sz val="11"/>
      <color indexed="20"/>
      <name val="宋体"/>
      <family val="0"/>
    </font>
    <font>
      <sz val="12"/>
      <color indexed="8"/>
      <name val="楷体_GB2312"/>
      <family val="0"/>
    </font>
    <font>
      <sz val="11"/>
      <color indexed="20"/>
      <name val="Calibri"/>
      <family val="2"/>
    </font>
    <font>
      <sz val="12"/>
      <name val="Arial"/>
      <family val="2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62"/>
      <name val="Calibri"/>
      <family val="2"/>
    </font>
    <font>
      <sz val="12"/>
      <name val="Times New Roman"/>
      <family val="1"/>
    </font>
    <font>
      <sz val="12"/>
      <color indexed="20"/>
      <name val="楷体_GB2312"/>
      <family val="0"/>
    </font>
    <font>
      <sz val="11"/>
      <color indexed="8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Calibri"/>
      <family val="2"/>
    </font>
    <font>
      <sz val="7"/>
      <name val="Helv"/>
      <family val="2"/>
    </font>
    <font>
      <sz val="10"/>
      <name val="Helv"/>
      <family val="2"/>
    </font>
    <font>
      <b/>
      <sz val="11"/>
      <color indexed="63"/>
      <name val="Tahoma"/>
      <family val="2"/>
    </font>
    <font>
      <sz val="10"/>
      <name val="Times New Roman"/>
      <family val="1"/>
    </font>
    <font>
      <sz val="11"/>
      <color indexed="20"/>
      <name val="Tahoma"/>
      <family val="2"/>
    </font>
    <font>
      <b/>
      <sz val="10"/>
      <name val="Tms Rmn"/>
      <family val="2"/>
    </font>
    <font>
      <sz val="11"/>
      <color indexed="10"/>
      <name val="Tahoma"/>
      <family val="2"/>
    </font>
    <font>
      <sz val="12"/>
      <color indexed="9"/>
      <name val="Helv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10"/>
      <name val="Calibri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sz val="10.5"/>
      <color indexed="17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楷体_GB2312"/>
      <family val="0"/>
    </font>
    <font>
      <sz val="10.5"/>
      <color indexed="20"/>
      <name val="宋体"/>
      <family val="0"/>
    </font>
    <font>
      <sz val="11"/>
      <color indexed="60"/>
      <name val="Tahoma"/>
      <family val="2"/>
    </font>
    <font>
      <sz val="12"/>
      <color indexed="20"/>
      <name val="宋体"/>
      <family val="0"/>
    </font>
    <font>
      <sz val="11"/>
      <color indexed="9"/>
      <name val="Calibri"/>
      <family val="2"/>
    </font>
    <font>
      <sz val="12"/>
      <color indexed="60"/>
      <name val="楷体_GB2312"/>
      <family val="0"/>
    </font>
    <font>
      <b/>
      <sz val="18"/>
      <color indexed="62"/>
      <name val="宋体"/>
      <family val="0"/>
    </font>
    <font>
      <sz val="10"/>
      <name val="Geneva"/>
      <family val="2"/>
    </font>
    <font>
      <sz val="11"/>
      <color indexed="52"/>
      <name val="Calibri"/>
      <family val="2"/>
    </font>
    <font>
      <b/>
      <sz val="12"/>
      <color indexed="9"/>
      <name val="楷体_GB2312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0"/>
      <name val="Courier"/>
      <family val="2"/>
    </font>
    <font>
      <b/>
      <sz val="13"/>
      <color indexed="56"/>
      <name val="Calibri"/>
      <family val="2"/>
    </font>
    <font>
      <sz val="10"/>
      <name val="楷体"/>
      <family val="3"/>
    </font>
    <font>
      <sz val="12"/>
      <color indexed="9"/>
      <name val="楷体_GB2312"/>
      <family val="0"/>
    </font>
    <font>
      <sz val="8"/>
      <name val="Arial"/>
      <family val="2"/>
    </font>
    <font>
      <b/>
      <i/>
      <sz val="16"/>
      <name val="Helv"/>
      <family val="2"/>
    </font>
    <font>
      <b/>
      <sz val="12"/>
      <name val="Arial"/>
      <family val="2"/>
    </font>
    <font>
      <sz val="12"/>
      <color indexed="10"/>
      <name val="楷体_GB2312"/>
      <family val="0"/>
    </font>
    <font>
      <b/>
      <sz val="12"/>
      <color indexed="8"/>
      <name val="楷体_GB2312"/>
      <family val="0"/>
    </font>
    <font>
      <sz val="10"/>
      <color indexed="17"/>
      <name val="宋体"/>
      <family val="0"/>
    </font>
    <font>
      <sz val="12"/>
      <color indexed="16"/>
      <name val="宋体"/>
      <family val="0"/>
    </font>
    <font>
      <b/>
      <sz val="13"/>
      <color indexed="56"/>
      <name val="楷体_GB2312"/>
      <family val="0"/>
    </font>
    <font>
      <b/>
      <sz val="10"/>
      <name val="MS Sans Serif"/>
      <family val="2"/>
    </font>
    <font>
      <b/>
      <sz val="15"/>
      <color indexed="56"/>
      <name val="楷体_GB2312"/>
      <family val="0"/>
    </font>
    <font>
      <b/>
      <sz val="11"/>
      <color indexed="63"/>
      <name val="Calibri"/>
      <family val="2"/>
    </font>
    <font>
      <sz val="10"/>
      <color indexed="20"/>
      <name val="宋体"/>
      <family val="0"/>
    </font>
    <font>
      <i/>
      <sz val="11"/>
      <color indexed="23"/>
      <name val="Calibri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1"/>
      <color indexed="60"/>
      <name val="Calibri"/>
      <family val="2"/>
    </font>
    <font>
      <sz val="11"/>
      <color indexed="62"/>
      <name val="宋体"/>
      <family val="0"/>
    </font>
    <font>
      <sz val="12"/>
      <color indexed="52"/>
      <name val="楷体_GB2312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sz val="12"/>
      <name val="新細明體"/>
      <family val="0"/>
    </font>
    <font>
      <b/>
      <sz val="18"/>
      <name val="Arial"/>
      <family val="2"/>
    </font>
    <font>
      <sz val="7"/>
      <name val="Small Fonts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name val="Courier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2"/>
      <name val="바탕체"/>
      <family val="0"/>
    </font>
    <font>
      <sz val="10"/>
      <name val="MS Sans Serif"/>
      <family val="2"/>
    </font>
    <font>
      <b/>
      <sz val="14"/>
      <name val="楷体"/>
      <family val="3"/>
    </font>
    <font>
      <sz val="12"/>
      <name val="官帕眉"/>
      <family val="0"/>
    </font>
    <font>
      <sz val="12"/>
      <color indexed="62"/>
      <name val="楷体_GB2312"/>
      <family val="0"/>
    </font>
    <font>
      <u val="single"/>
      <sz val="11"/>
      <color indexed="12"/>
      <name val="宋体"/>
      <family val="0"/>
    </font>
    <font>
      <i/>
      <sz val="12"/>
      <color indexed="23"/>
      <name val="楷体_GB2312"/>
      <family val="0"/>
    </font>
    <font>
      <b/>
      <sz val="12"/>
      <color indexed="63"/>
      <name val="楷体_GB2312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5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5" fillId="5" borderId="1" applyNumberFormat="0" applyAlignment="0" applyProtection="0"/>
    <xf numFmtId="0" fontId="34" fillId="0" borderId="0">
      <alignment horizontal="center" wrapText="1"/>
      <protection locked="0"/>
    </xf>
    <xf numFmtId="0" fontId="23" fillId="6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0" fillId="7" borderId="0" applyNumberFormat="0" applyBorder="0" applyAlignment="0" applyProtection="0"/>
    <xf numFmtId="0" fontId="17" fillId="6" borderId="1" applyNumberFormat="0" applyAlignment="0" applyProtection="0"/>
    <xf numFmtId="0" fontId="42" fillId="3" borderId="0" applyNumberFormat="0" applyBorder="0" applyAlignment="0" applyProtection="0"/>
    <xf numFmtId="0" fontId="35" fillId="0" borderId="0" applyNumberFormat="0" applyFill="0" applyBorder="0" applyAlignment="0" applyProtection="0"/>
    <xf numFmtId="180" fontId="2" fillId="0" borderId="2" applyFill="0" applyProtection="0">
      <alignment horizontal="right"/>
    </xf>
    <xf numFmtId="0" fontId="19" fillId="3" borderId="0" applyNumberFormat="0" applyBorder="0" applyAlignment="0" applyProtection="0"/>
    <xf numFmtId="0" fontId="16" fillId="8" borderId="0" applyNumberFormat="0" applyBorder="0" applyAlignment="0" applyProtection="0"/>
    <xf numFmtId="0" fontId="28" fillId="7" borderId="0" applyNumberFormat="0" applyBorder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0" fillId="9" borderId="3" applyNumberFormat="0" applyFont="0" applyAlignment="0" applyProtection="0"/>
    <xf numFmtId="0" fontId="31" fillId="0" borderId="0">
      <alignment/>
      <protection/>
    </xf>
    <xf numFmtId="0" fontId="39" fillId="0" borderId="0">
      <alignment/>
      <protection/>
    </xf>
    <xf numFmtId="0" fontId="32" fillId="3" borderId="0" applyNumberFormat="0" applyBorder="0" applyAlignment="0" applyProtection="0"/>
    <xf numFmtId="0" fontId="19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8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52" fillId="0" borderId="4" applyNumberFormat="0" applyFill="0" applyAlignment="0" applyProtection="0"/>
    <xf numFmtId="9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31" fillId="0" borderId="0">
      <alignment/>
      <protection/>
    </xf>
    <xf numFmtId="0" fontId="16" fillId="11" borderId="0" applyNumberFormat="0" applyBorder="0" applyAlignment="0" applyProtection="0"/>
    <xf numFmtId="0" fontId="28" fillId="12" borderId="0" applyNumberFormat="0" applyBorder="0" applyAlignment="0" applyProtection="0"/>
    <xf numFmtId="0" fontId="48" fillId="0" borderId="6" applyNumberFormat="0" applyFill="0" applyAlignment="0" applyProtection="0"/>
    <xf numFmtId="0" fontId="28" fillId="13" borderId="0" applyNumberFormat="0" applyBorder="0" applyAlignment="0" applyProtection="0"/>
    <xf numFmtId="0" fontId="40" fillId="6" borderId="7" applyNumberFormat="0" applyAlignment="0" applyProtection="0"/>
    <xf numFmtId="0" fontId="30" fillId="5" borderId="1" applyNumberFormat="0" applyAlignment="0" applyProtection="0"/>
    <xf numFmtId="0" fontId="53" fillId="6" borderId="1" applyNumberFormat="0" applyAlignment="0" applyProtection="0"/>
    <xf numFmtId="0" fontId="18" fillId="8" borderId="8" applyNumberFormat="0" applyAlignment="0" applyProtection="0"/>
    <xf numFmtId="0" fontId="27" fillId="0" borderId="0">
      <alignment vertical="top"/>
      <protection/>
    </xf>
    <xf numFmtId="0" fontId="20" fillId="14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15" borderId="0" applyNumberFormat="0" applyBorder="0" applyAlignment="0" applyProtection="0"/>
    <xf numFmtId="0" fontId="51" fillId="0" borderId="9" applyNumberFormat="0" applyFill="0" applyAlignment="0" applyProtection="0"/>
    <xf numFmtId="0" fontId="19" fillId="3" borderId="0" applyNumberFormat="0" applyBorder="0" applyAlignment="0" applyProtection="0"/>
    <xf numFmtId="0" fontId="47" fillId="0" borderId="10" applyNumberFormat="0" applyFill="0" applyAlignment="0" applyProtection="0"/>
    <xf numFmtId="0" fontId="57" fillId="14" borderId="0" applyNumberFormat="0" applyBorder="0" applyAlignment="0" applyProtection="0"/>
    <xf numFmtId="0" fontId="14" fillId="4" borderId="0" applyNumberFormat="0" applyBorder="0" applyAlignment="0" applyProtection="0"/>
    <xf numFmtId="0" fontId="26" fillId="0" borderId="6" applyNumberFormat="0" applyFill="0" applyAlignment="0" applyProtection="0"/>
    <xf numFmtId="0" fontId="58" fillId="16" borderId="0" applyNumberFormat="0" applyBorder="0" applyAlignment="0" applyProtection="0"/>
    <xf numFmtId="0" fontId="0" fillId="2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14" borderId="0" applyNumberFormat="0" applyBorder="0" applyAlignment="0" applyProtection="0"/>
    <xf numFmtId="0" fontId="3" fillId="0" borderId="0">
      <alignment/>
      <protection/>
    </xf>
    <xf numFmtId="0" fontId="0" fillId="14" borderId="0" applyNumberFormat="0" applyBorder="0" applyAlignment="0" applyProtection="0"/>
    <xf numFmtId="0" fontId="28" fillId="21" borderId="0" applyNumberFormat="0" applyBorder="0" applyAlignment="0" applyProtection="0"/>
    <xf numFmtId="0" fontId="0" fillId="19" borderId="0" applyNumberFormat="0" applyBorder="0" applyAlignment="0" applyProtection="0"/>
    <xf numFmtId="0" fontId="28" fillId="21" borderId="0" applyNumberFormat="0" applyBorder="0" applyAlignment="0" applyProtection="0"/>
    <xf numFmtId="0" fontId="57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61" fillId="16" borderId="0" applyNumberFormat="0" applyBorder="0" applyAlignment="0" applyProtection="0"/>
    <xf numFmtId="0" fontId="24" fillId="4" borderId="0" applyNumberFormat="0" applyBorder="0" applyAlignment="0" applyProtection="0"/>
    <xf numFmtId="0" fontId="28" fillId="24" borderId="0" applyNumberFormat="0" applyBorder="0" applyAlignment="0" applyProtection="0"/>
    <xf numFmtId="0" fontId="27" fillId="0" borderId="0">
      <alignment vertical="top"/>
      <protection/>
    </xf>
    <xf numFmtId="0" fontId="39" fillId="0" borderId="0">
      <alignment/>
      <protection/>
    </xf>
    <xf numFmtId="0" fontId="25" fillId="4" borderId="0" applyNumberFormat="0" applyBorder="0" applyAlignment="0" applyProtection="0"/>
    <xf numFmtId="0" fontId="31" fillId="0" borderId="0">
      <alignment/>
      <protection/>
    </xf>
    <xf numFmtId="0" fontId="13" fillId="4" borderId="0" applyNumberFormat="0" applyBorder="0" applyAlignment="0" applyProtection="0"/>
    <xf numFmtId="0" fontId="31" fillId="0" borderId="0">
      <alignment/>
      <protection/>
    </xf>
    <xf numFmtId="0" fontId="0" fillId="0" borderId="0" applyNumberFormat="0" applyFont="0" applyFill="0" applyBorder="0" applyAlignment="0">
      <protection/>
    </xf>
    <xf numFmtId="0" fontId="37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3" fillId="9" borderId="0" applyNumberFormat="0" applyBorder="0" applyAlignment="0" applyProtection="0"/>
    <xf numFmtId="0" fontId="39" fillId="0" borderId="0">
      <alignment/>
      <protection/>
    </xf>
    <xf numFmtId="0" fontId="25" fillId="4" borderId="0" applyNumberFormat="0" applyBorder="0" applyAlignment="0" applyProtection="0"/>
    <xf numFmtId="0" fontId="64" fillId="0" borderId="9" applyNumberFormat="0" applyFill="0" applyAlignment="0" applyProtection="0"/>
    <xf numFmtId="9" fontId="0" fillId="0" borderId="0" applyFont="0" applyFill="0" applyBorder="0" applyAlignment="0" applyProtection="0"/>
    <xf numFmtId="0" fontId="65" fillId="8" borderId="8" applyNumberFormat="0" applyAlignment="0" applyProtection="0"/>
    <xf numFmtId="49" fontId="0" fillId="0" borderId="0" applyFont="0" applyFill="0" applyBorder="0" applyAlignment="0" applyProtection="0"/>
    <xf numFmtId="0" fontId="67" fillId="0" borderId="4" applyNumberFormat="0" applyFill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0" fontId="20" fillId="4" borderId="0" applyNumberFormat="0" applyBorder="0" applyAlignment="0" applyProtection="0"/>
    <xf numFmtId="0" fontId="69" fillId="0" borderId="5" applyNumberFormat="0" applyFill="0" applyAlignment="0" applyProtection="0"/>
    <xf numFmtId="0" fontId="31" fillId="0" borderId="0">
      <alignment/>
      <protection/>
    </xf>
    <xf numFmtId="0" fontId="54" fillId="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71" fillId="21" borderId="0" applyNumberFormat="0" applyBorder="0" applyAlignment="0" applyProtection="0"/>
    <xf numFmtId="0" fontId="63" fillId="0" borderId="0">
      <alignment/>
      <protection/>
    </xf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39" fillId="0" borderId="0">
      <alignment/>
      <protection/>
    </xf>
    <xf numFmtId="41" fontId="0" fillId="0" borderId="0" applyFont="0" applyFill="0" applyBorder="0" applyAlignment="0" applyProtection="0"/>
    <xf numFmtId="0" fontId="39" fillId="0" borderId="0">
      <alignment/>
      <protection/>
    </xf>
    <xf numFmtId="0" fontId="27" fillId="0" borderId="0">
      <alignment vertical="top"/>
      <protection/>
    </xf>
    <xf numFmtId="0" fontId="19" fillId="3" borderId="0" applyNumberFormat="0" applyBorder="0" applyAlignment="0" applyProtection="0"/>
    <xf numFmtId="0" fontId="27" fillId="0" borderId="0">
      <alignment vertical="top"/>
      <protection/>
    </xf>
    <xf numFmtId="0" fontId="23" fillId="9" borderId="0" applyNumberFormat="0" applyBorder="0" applyAlignment="0" applyProtection="0"/>
    <xf numFmtId="0" fontId="54" fillId="2" borderId="0" applyNumberFormat="0" applyBorder="0" applyAlignment="0" applyProtection="0"/>
    <xf numFmtId="0" fontId="27" fillId="0" borderId="0">
      <alignment vertical="top"/>
      <protection/>
    </xf>
    <xf numFmtId="0" fontId="24" fillId="2" borderId="0" applyNumberFormat="0" applyBorder="0" applyAlignment="0" applyProtection="0"/>
    <xf numFmtId="0" fontId="110" fillId="0" borderId="0">
      <alignment vertical="center"/>
      <protection/>
    </xf>
    <xf numFmtId="0" fontId="66" fillId="4" borderId="0" applyNumberFormat="0" applyBorder="0" applyAlignment="0" applyProtection="0"/>
    <xf numFmtId="0" fontId="2" fillId="0" borderId="0">
      <alignment/>
      <protection/>
    </xf>
    <xf numFmtId="0" fontId="78" fillId="3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72" fillId="6" borderId="0" applyNumberFormat="0" applyBorder="0" applyAlignment="0" applyProtection="0"/>
    <xf numFmtId="0" fontId="79" fillId="0" borderId="5" applyNumberFormat="0" applyFill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0" fillId="24" borderId="0" applyNumberFormat="0" applyBorder="0" applyAlignment="0" applyProtection="0"/>
    <xf numFmtId="0" fontId="43" fillId="25" borderId="11">
      <alignment/>
      <protection locked="0"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71" fillId="20" borderId="0" applyNumberFormat="0" applyBorder="0" applyAlignment="0" applyProtection="0"/>
    <xf numFmtId="0" fontId="2" fillId="0" borderId="0">
      <alignment/>
      <protection/>
    </xf>
    <xf numFmtId="0" fontId="24" fillId="4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59" fillId="14" borderId="0" applyNumberFormat="0" applyBorder="0" applyAlignment="0" applyProtection="0"/>
    <xf numFmtId="0" fontId="31" fillId="0" borderId="0">
      <alignment/>
      <protection/>
    </xf>
    <xf numFmtId="0" fontId="37" fillId="18" borderId="0" applyNumberFormat="0" applyBorder="0" applyAlignment="0" applyProtection="0"/>
    <xf numFmtId="0" fontId="23" fillId="18" borderId="0" applyNumberFormat="0" applyBorder="0" applyAlignment="0" applyProtection="0"/>
    <xf numFmtId="0" fontId="37" fillId="3" borderId="0" applyNumberFormat="0" applyBorder="0" applyAlignment="0" applyProtection="0"/>
    <xf numFmtId="0" fontId="19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14" borderId="0" applyNumberFormat="0" applyBorder="0" applyAlignment="0" applyProtection="0"/>
    <xf numFmtId="0" fontId="37" fillId="5" borderId="0" applyNumberFormat="0" applyBorder="0" applyAlignment="0" applyProtection="0"/>
    <xf numFmtId="0" fontId="20" fillId="18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4" borderId="0" applyNumberFormat="0" applyBorder="0" applyAlignment="0" applyProtection="0"/>
    <xf numFmtId="189" fontId="0" fillId="0" borderId="0" applyFont="0" applyFill="0" applyBorder="0" applyAlignment="0" applyProtection="0"/>
    <xf numFmtId="0" fontId="3" fillId="0" borderId="0">
      <alignment/>
      <protection/>
    </xf>
    <xf numFmtId="40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/>
      <protection/>
    </xf>
    <xf numFmtId="0" fontId="37" fillId="19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" fillId="0" borderId="0">
      <alignment/>
      <protection/>
    </xf>
    <xf numFmtId="0" fontId="37" fillId="14" borderId="0" applyNumberFormat="0" applyBorder="0" applyAlignment="0" applyProtection="0"/>
    <xf numFmtId="186" fontId="73" fillId="0" borderId="0">
      <alignment/>
      <protection/>
    </xf>
    <xf numFmtId="0" fontId="24" fillId="4" borderId="0" applyNumberFormat="0" applyBorder="0" applyAlignment="0" applyProtection="0"/>
    <xf numFmtId="3" fontId="38" fillId="0" borderId="0">
      <alignment/>
      <protection/>
    </xf>
    <xf numFmtId="0" fontId="37" fillId="19" borderId="0" applyNumberFormat="0" applyBorder="0" applyAlignment="0" applyProtection="0"/>
    <xf numFmtId="0" fontId="7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25" fillId="2" borderId="0" applyNumberFormat="0" applyBorder="0" applyAlignment="0" applyProtection="0"/>
    <xf numFmtId="0" fontId="54" fillId="2" borderId="0" applyNumberFormat="0" applyBorder="0" applyAlignment="0" applyProtection="0"/>
    <xf numFmtId="0" fontId="20" fillId="19" borderId="0" applyNumberFormat="0" applyBorder="0" applyAlignment="0" applyProtection="0"/>
    <xf numFmtId="0" fontId="57" fillId="14" borderId="0" applyNumberFormat="0" applyBorder="0" applyAlignment="0" applyProtection="0"/>
    <xf numFmtId="0" fontId="20" fillId="10" borderId="0" applyNumberFormat="0" applyBorder="0" applyAlignment="0" applyProtection="0"/>
    <xf numFmtId="0" fontId="24" fillId="4" borderId="0" applyNumberFormat="0" applyBorder="0" applyAlignment="0" applyProtection="0"/>
    <xf numFmtId="0" fontId="20" fillId="7" borderId="0" applyNumberFormat="0" applyBorder="0" applyAlignment="0" applyProtection="0"/>
    <xf numFmtId="0" fontId="83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4" borderId="0" applyNumberFormat="0" applyBorder="0" applyAlignment="0" applyProtection="0"/>
    <xf numFmtId="0" fontId="77" fillId="2" borderId="0" applyNumberFormat="0" applyBorder="0" applyAlignment="0" applyProtection="0"/>
    <xf numFmtId="0" fontId="57" fillId="14" borderId="0" applyNumberFormat="0" applyBorder="0" applyAlignment="0" applyProtection="0"/>
    <xf numFmtId="0" fontId="20" fillId="23" borderId="0" applyNumberFormat="0" applyBorder="0" applyAlignment="0" applyProtection="0"/>
    <xf numFmtId="0" fontId="13" fillId="4" borderId="0" applyNumberFormat="0" applyBorder="0" applyAlignment="0" applyProtection="0"/>
    <xf numFmtId="0" fontId="60" fillId="12" borderId="0" applyNumberFormat="0" applyBorder="0" applyAlignment="0" applyProtection="0"/>
    <xf numFmtId="0" fontId="55" fillId="26" borderId="0" applyNumberFormat="0" applyBorder="0" applyAlignment="0" applyProtection="0"/>
    <xf numFmtId="0" fontId="70" fillId="0" borderId="2" applyNumberFormat="0" applyFill="0" applyProtection="0">
      <alignment horizontal="center"/>
    </xf>
    <xf numFmtId="0" fontId="3" fillId="0" borderId="0">
      <alignment vertical="center"/>
      <protection/>
    </xf>
    <xf numFmtId="0" fontId="60" fillId="10" borderId="0" applyNumberFormat="0" applyBorder="0" applyAlignment="0" applyProtection="0"/>
    <xf numFmtId="0" fontId="55" fillId="27" borderId="0" applyNumberFormat="0" applyBorder="0" applyAlignment="0" applyProtection="0"/>
    <xf numFmtId="0" fontId="60" fillId="7" borderId="0" applyNumberFormat="0" applyBorder="0" applyAlignment="0" applyProtection="0"/>
    <xf numFmtId="0" fontId="16" fillId="11" borderId="0" applyNumberFormat="0" applyBorder="0" applyAlignment="0" applyProtection="0"/>
    <xf numFmtId="0" fontId="23" fillId="0" borderId="0">
      <alignment vertical="center"/>
      <protection/>
    </xf>
    <xf numFmtId="0" fontId="85" fillId="0" borderId="0" applyNumberFormat="0" applyFill="0" applyBorder="0" applyAlignment="0" applyProtection="0"/>
    <xf numFmtId="0" fontId="60" fillId="13" borderId="0" applyNumberFormat="0" applyBorder="0" applyAlignment="0" applyProtection="0"/>
    <xf numFmtId="14" fontId="34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2" fillId="0" borderId="0">
      <alignment/>
      <protection/>
    </xf>
    <xf numFmtId="0" fontId="19" fillId="3" borderId="0" applyNumberFormat="0" applyBorder="0" applyAlignment="0" applyProtection="0"/>
    <xf numFmtId="0" fontId="3" fillId="0" borderId="0">
      <alignment/>
      <protection/>
    </xf>
    <xf numFmtId="0" fontId="60" fillId="21" borderId="0" applyNumberFormat="0" applyBorder="0" applyAlignment="0" applyProtection="0"/>
    <xf numFmtId="0" fontId="71" fillId="13" borderId="0" applyNumberFormat="0" applyBorder="0" applyAlignment="0" applyProtection="0"/>
    <xf numFmtId="38" fontId="0" fillId="0" borderId="0" applyFont="0" applyFill="0" applyBorder="0" applyAlignment="0" applyProtection="0"/>
    <xf numFmtId="0" fontId="71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0" borderId="12" applyNumberFormat="0" applyFill="0" applyProtection="0">
      <alignment horizontal="left"/>
    </xf>
    <xf numFmtId="0" fontId="71" fillId="10" borderId="0" applyNumberFormat="0" applyBorder="0" applyAlignment="0" applyProtection="0"/>
    <xf numFmtId="0" fontId="33" fillId="0" borderId="0">
      <alignment vertical="center"/>
      <protection/>
    </xf>
    <xf numFmtId="0" fontId="71" fillId="7" borderId="0" applyNumberFormat="0" applyBorder="0" applyAlignment="0" applyProtection="0"/>
    <xf numFmtId="0" fontId="16" fillId="24" borderId="0" applyNumberFormat="0" applyBorder="0" applyAlignment="0" applyProtection="0"/>
    <xf numFmtId="0" fontId="71" fillId="13" borderId="0" applyNumberFormat="0" applyBorder="0" applyAlignment="0" applyProtection="0"/>
    <xf numFmtId="0" fontId="87" fillId="16" borderId="0" applyNumberFormat="0" applyBorder="0" applyAlignment="0" applyProtection="0"/>
    <xf numFmtId="0" fontId="71" fillId="21" borderId="0" applyNumberFormat="0" applyBorder="0" applyAlignment="0" applyProtection="0"/>
    <xf numFmtId="0" fontId="71" fillId="24" borderId="0" applyNumberFormat="0" applyBorder="0" applyAlignment="0" applyProtection="0"/>
    <xf numFmtId="0" fontId="24" fillId="4" borderId="0" applyNumberFormat="0" applyBorder="0" applyAlignment="0" applyProtection="0"/>
    <xf numFmtId="0" fontId="39" fillId="0" borderId="0">
      <alignment/>
      <protection locked="0"/>
    </xf>
    <xf numFmtId="0" fontId="60" fillId="17" borderId="0" applyNumberFormat="0" applyBorder="0" applyAlignment="0" applyProtection="0"/>
    <xf numFmtId="0" fontId="23" fillId="18" borderId="0" applyNumberFormat="0" applyBorder="0" applyAlignment="0" applyProtection="0"/>
    <xf numFmtId="0" fontId="57" fillId="14" borderId="0" applyNumberFormat="0" applyBorder="0" applyAlignment="0" applyProtection="0"/>
    <xf numFmtId="0" fontId="16" fillId="19" borderId="0" applyNumberFormat="0" applyBorder="0" applyAlignment="0" applyProtection="0"/>
    <xf numFmtId="0" fontId="60" fillId="15" borderId="0" applyNumberFormat="0" applyBorder="0" applyAlignment="0" applyProtection="0"/>
    <xf numFmtId="0" fontId="16" fillId="28" borderId="0" applyNumberFormat="0" applyBorder="0" applyAlignment="0" applyProtection="0"/>
    <xf numFmtId="0" fontId="60" fillId="20" borderId="0" applyNumberFormat="0" applyBorder="0" applyAlignment="0" applyProtection="0"/>
    <xf numFmtId="0" fontId="19" fillId="3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 applyFont="0" applyFill="0" applyBorder="0" applyAlignment="0" applyProtection="0"/>
    <xf numFmtId="0" fontId="54" fillId="2" borderId="0" applyNumberFormat="0" applyBorder="0" applyAlignment="0" applyProtection="0"/>
    <xf numFmtId="0" fontId="23" fillId="4" borderId="0" applyNumberFormat="0" applyBorder="0" applyAlignment="0" applyProtection="0"/>
    <xf numFmtId="191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6" fillId="6" borderId="0" applyNumberFormat="0" applyBorder="0" applyAlignment="0" applyProtection="0"/>
    <xf numFmtId="0" fontId="24" fillId="4" borderId="0" applyNumberFormat="0" applyBorder="0" applyAlignment="0" applyProtection="0"/>
    <xf numFmtId="0" fontId="16" fillId="8" borderId="0" applyNumberFormat="0" applyBorder="0" applyAlignment="0" applyProtection="0"/>
    <xf numFmtId="0" fontId="60" fillId="13" borderId="0" applyNumberFormat="0" applyBorder="0" applyAlignment="0" applyProtection="0"/>
    <xf numFmtId="192" fontId="80" fillId="0" borderId="13" applyAlignment="0" applyProtection="0"/>
    <xf numFmtId="0" fontId="23" fillId="18" borderId="0" applyNumberFormat="0" applyBorder="0" applyAlignment="0" applyProtection="0"/>
    <xf numFmtId="0" fontId="23" fillId="6" borderId="0" applyNumberFormat="0" applyBorder="0" applyAlignment="0" applyProtection="0"/>
    <xf numFmtId="0" fontId="16" fillId="6" borderId="0" applyNumberFormat="0" applyBorder="0" applyAlignment="0" applyProtection="0"/>
    <xf numFmtId="190" fontId="0" fillId="0" borderId="0" applyFont="0" applyFill="0" applyBorder="0" applyAlignment="0" applyProtection="0"/>
    <xf numFmtId="0" fontId="60" fillId="21" borderId="0" applyNumberFormat="0" applyBorder="0" applyAlignment="0" applyProtection="0"/>
    <xf numFmtId="0" fontId="24" fillId="4" borderId="0" applyNumberFormat="0" applyBorder="0" applyAlignment="0" applyProtection="0"/>
    <xf numFmtId="0" fontId="23" fillId="18" borderId="0" applyNumberFormat="0" applyBorder="0" applyAlignment="0" applyProtection="0"/>
    <xf numFmtId="41" fontId="0" fillId="0" borderId="0" applyFont="0" applyFill="0" applyBorder="0" applyAlignment="0" applyProtection="0"/>
    <xf numFmtId="0" fontId="110" fillId="0" borderId="0">
      <alignment vertical="center"/>
      <protection/>
    </xf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60" fillId="22" borderId="0" applyNumberFormat="0" applyBorder="0" applyAlignment="0" applyProtection="0"/>
    <xf numFmtId="0" fontId="23" fillId="5" borderId="0" applyNumberFormat="0" applyBorder="0" applyAlignment="0" applyProtection="0"/>
    <xf numFmtId="0" fontId="16" fillId="5" borderId="0" applyNumberFormat="0" applyBorder="0" applyAlignment="0" applyProtection="0"/>
    <xf numFmtId="0" fontId="21" fillId="3" borderId="0" applyNumberFormat="0" applyBorder="0" applyAlignment="0" applyProtection="0"/>
    <xf numFmtId="0" fontId="88" fillId="5" borderId="1" applyNumberFormat="0" applyAlignment="0" applyProtection="0"/>
    <xf numFmtId="194" fontId="27" fillId="0" borderId="0" applyFill="0" applyBorder="0" applyAlignment="0">
      <protection/>
    </xf>
    <xf numFmtId="0" fontId="90" fillId="6" borderId="1" applyNumberFormat="0" applyAlignment="0" applyProtection="0"/>
    <xf numFmtId="0" fontId="80" fillId="0" borderId="14">
      <alignment horizontal="center"/>
      <protection/>
    </xf>
    <xf numFmtId="0" fontId="78" fillId="3" borderId="0" applyNumberFormat="0" applyBorder="0" applyAlignment="0" applyProtection="0"/>
    <xf numFmtId="0" fontId="110" fillId="0" borderId="0">
      <alignment vertical="center"/>
      <protection/>
    </xf>
    <xf numFmtId="0" fontId="91" fillId="8" borderId="8" applyNumberFormat="0" applyAlignment="0" applyProtection="0"/>
    <xf numFmtId="0" fontId="8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7" fontId="41" fillId="0" borderId="0">
      <alignment/>
      <protection/>
    </xf>
    <xf numFmtId="198" fontId="0" fillId="0" borderId="0" applyFont="0" applyFill="0" applyBorder="0" applyAlignment="0" applyProtection="0"/>
    <xf numFmtId="181" fontId="2" fillId="0" borderId="0">
      <alignment/>
      <protection/>
    </xf>
    <xf numFmtId="18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200" fontId="41" fillId="0" borderId="0">
      <alignment/>
      <protection/>
    </xf>
    <xf numFmtId="0" fontId="22" fillId="0" borderId="0" applyProtection="0">
      <alignment/>
    </xf>
    <xf numFmtId="0" fontId="19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1" fillId="0" borderId="0">
      <alignment/>
      <protection/>
    </xf>
    <xf numFmtId="0" fontId="19" fillId="14" borderId="0" applyNumberFormat="0" applyBorder="0" applyAlignment="0" applyProtection="0"/>
    <xf numFmtId="0" fontId="84" fillId="0" borderId="0" applyNumberFormat="0" applyFill="0" applyBorder="0" applyAlignment="0" applyProtection="0"/>
    <xf numFmtId="0" fontId="71" fillId="17" borderId="0" applyNumberFormat="0" applyBorder="0" applyAlignment="0" applyProtection="0"/>
    <xf numFmtId="2" fontId="22" fillId="0" borderId="0" applyProtection="0">
      <alignment/>
    </xf>
    <xf numFmtId="0" fontId="9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9" fillId="3" borderId="0" applyNumberFormat="0" applyBorder="0" applyAlignment="0" applyProtection="0"/>
    <xf numFmtId="0" fontId="24" fillId="4" borderId="0" applyNumberFormat="0" applyBorder="0" applyAlignment="0" applyProtection="0"/>
    <xf numFmtId="0" fontId="74" fillId="0" borderId="15" applyNumberFormat="0" applyAlignment="0" applyProtection="0"/>
    <xf numFmtId="0" fontId="24" fillId="4" borderId="0" applyNumberFormat="0" applyBorder="0" applyAlignment="0" applyProtection="0"/>
    <xf numFmtId="0" fontId="74" fillId="0" borderId="16">
      <alignment horizontal="left" vertical="center"/>
      <protection/>
    </xf>
    <xf numFmtId="0" fontId="95" fillId="0" borderId="0" applyProtection="0">
      <alignment/>
    </xf>
    <xf numFmtId="0" fontId="74" fillId="0" borderId="0" applyProtection="0">
      <alignment/>
    </xf>
    <xf numFmtId="0" fontId="19" fillId="3" borderId="0" applyNumberFormat="0" applyBorder="0" applyAlignment="0" applyProtection="0"/>
    <xf numFmtId="0" fontId="78" fillId="3" borderId="0" applyNumberFormat="0" applyBorder="0" applyAlignment="0" applyProtection="0"/>
    <xf numFmtId="0" fontId="72" fillId="9" borderId="17" applyNumberFormat="0" applyBorder="0" applyAlignment="0" applyProtection="0"/>
    <xf numFmtId="0" fontId="33" fillId="0" borderId="0">
      <alignment vertical="center"/>
      <protection/>
    </xf>
    <xf numFmtId="182" fontId="86" fillId="30" borderId="0">
      <alignment/>
      <protection/>
    </xf>
    <xf numFmtId="182" fontId="45" fillId="31" borderId="0">
      <alignment/>
      <protection/>
    </xf>
    <xf numFmtId="3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  <xf numFmtId="40" fontId="0" fillId="0" borderId="0" applyFont="0" applyFill="0" applyBorder="0" applyAlignment="0" applyProtection="0"/>
    <xf numFmtId="0" fontId="19" fillId="3" borderId="0" applyNumberFormat="0" applyBorder="0" applyAlignment="0" applyProtection="0"/>
    <xf numFmtId="18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2" fillId="3" borderId="0" applyNumberFormat="0" applyBorder="0" applyAlignment="0" applyProtection="0"/>
    <xf numFmtId="19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41" fillId="0" borderId="0">
      <alignment/>
      <protection/>
    </xf>
    <xf numFmtId="37" fontId="96" fillId="0" borderId="0">
      <alignment/>
      <protection/>
    </xf>
    <xf numFmtId="0" fontId="68" fillId="0" borderId="0">
      <alignment/>
      <protection/>
    </xf>
    <xf numFmtId="0" fontId="86" fillId="0" borderId="0">
      <alignment/>
      <protection/>
    </xf>
    <xf numFmtId="0" fontId="39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19" fillId="3" borderId="0" applyNumberFormat="0" applyBorder="0" applyAlignment="0" applyProtection="0"/>
    <xf numFmtId="0" fontId="0" fillId="9" borderId="3" applyNumberFormat="0" applyFont="0" applyAlignment="0" applyProtection="0"/>
    <xf numFmtId="0" fontId="82" fillId="6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0" fillId="0" borderId="0" applyFont="0" applyFill="0" applyProtection="0">
      <alignment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59" fillId="14" borderId="0" applyNumberFormat="0" applyBorder="0" applyAlignment="0" applyProtection="0"/>
    <xf numFmtId="3" fontId="97" fillId="0" borderId="0">
      <alignment/>
      <protection/>
    </xf>
    <xf numFmtId="0" fontId="8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32" fillId="3" borderId="0" applyNumberFormat="0" applyBorder="0" applyAlignment="0" applyProtection="0"/>
    <xf numFmtId="0" fontId="43" fillId="25" borderId="11">
      <alignment/>
      <protection locked="0"/>
    </xf>
    <xf numFmtId="0" fontId="98" fillId="0" borderId="0">
      <alignment/>
      <protection/>
    </xf>
    <xf numFmtId="0" fontId="31" fillId="0" borderId="0">
      <alignment/>
      <protection/>
    </xf>
    <xf numFmtId="0" fontId="43" fillId="25" borderId="11">
      <alignment/>
      <protection locked="0"/>
    </xf>
    <xf numFmtId="0" fontId="100" fillId="0" borderId="0" applyNumberFormat="0" applyFill="0" applyBorder="0" applyAlignment="0" applyProtection="0"/>
    <xf numFmtId="0" fontId="33" fillId="0" borderId="0">
      <alignment vertical="center"/>
      <protection/>
    </xf>
    <xf numFmtId="0" fontId="101" fillId="0" borderId="10" applyNumberFormat="0" applyFill="0" applyAlignment="0" applyProtection="0"/>
    <xf numFmtId="183" fontId="0" fillId="0" borderId="0" applyFont="0" applyFill="0" applyBorder="0" applyAlignment="0" applyProtection="0"/>
    <xf numFmtId="0" fontId="102" fillId="0" borderId="0">
      <alignment/>
      <protection/>
    </xf>
    <xf numFmtId="18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7" fillId="2" borderId="0" applyNumberFormat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9" fillId="0" borderId="0">
      <alignment/>
      <protection/>
    </xf>
    <xf numFmtId="0" fontId="2" fillId="0" borderId="12" applyNumberFormat="0" applyFill="0" applyProtection="0">
      <alignment horizontal="right"/>
    </xf>
    <xf numFmtId="0" fontId="81" fillId="0" borderId="4" applyNumberFormat="0" applyFill="0" applyAlignment="0" applyProtection="0"/>
    <xf numFmtId="0" fontId="56" fillId="0" borderId="6" applyNumberFormat="0" applyFill="0" applyAlignment="0" applyProtection="0"/>
    <xf numFmtId="0" fontId="25" fillId="4" borderId="0" applyNumberFormat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4" fillId="0" borderId="12" applyNumberFormat="0" applyFill="0" applyProtection="0">
      <alignment horizontal="center"/>
    </xf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>
      <alignment vertical="center"/>
      <protection/>
    </xf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4" borderId="0" applyNumberFormat="0" applyBorder="0" applyAlignment="0" applyProtection="0"/>
    <xf numFmtId="0" fontId="32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2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7" fillId="3" borderId="0" applyNumberFormat="0" applyBorder="0" applyAlignment="0" applyProtection="0"/>
    <xf numFmtId="0" fontId="5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4" fillId="4" borderId="0" applyNumberFormat="0" applyBorder="0" applyAlignment="0" applyProtection="0"/>
    <xf numFmtId="0" fontId="19" fillId="3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59" fillId="14" borderId="0" applyNumberFormat="0" applyBorder="0" applyAlignment="0" applyProtection="0"/>
    <xf numFmtId="0" fontId="57" fillId="14" borderId="0" applyNumberFormat="0" applyBorder="0" applyAlignment="0" applyProtection="0"/>
    <xf numFmtId="0" fontId="19" fillId="3" borderId="0" applyNumberFormat="0" applyBorder="0" applyAlignment="0" applyProtection="0"/>
    <xf numFmtId="0" fontId="24" fillId="4" borderId="0" applyNumberFormat="0" applyBorder="0" applyAlignment="0" applyProtection="0"/>
    <xf numFmtId="0" fontId="110" fillId="0" borderId="0">
      <alignment vertical="center"/>
      <protection/>
    </xf>
    <xf numFmtId="0" fontId="19" fillId="14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 vertical="center"/>
      <protection/>
    </xf>
    <xf numFmtId="0" fontId="32" fillId="3" borderId="0" applyNumberFormat="0" applyBorder="0" applyAlignment="0" applyProtection="0"/>
    <xf numFmtId="0" fontId="54" fillId="2" borderId="0" applyNumberFormat="0" applyBorder="0" applyAlignment="0" applyProtection="0"/>
    <xf numFmtId="0" fontId="71" fillId="22" borderId="0" applyNumberFormat="0" applyBorder="0" applyAlignment="0" applyProtection="0"/>
    <xf numFmtId="0" fontId="19" fillId="3" borderId="0" applyNumberFormat="0" applyBorder="0" applyAlignment="0" applyProtection="0"/>
    <xf numFmtId="0" fontId="57" fillId="14" borderId="0" applyNumberFormat="0" applyBorder="0" applyAlignment="0" applyProtection="0"/>
    <xf numFmtId="0" fontId="32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4" borderId="0" applyNumberFormat="0" applyBorder="0" applyAlignment="0" applyProtection="0"/>
    <xf numFmtId="0" fontId="7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4" fillId="4" borderId="0" applyNumberFormat="0" applyBorder="0" applyAlignment="0" applyProtection="0"/>
    <xf numFmtId="0" fontId="32" fillId="3" borderId="0" applyNumberFormat="0" applyBorder="0" applyAlignment="0" applyProtection="0"/>
    <xf numFmtId="0" fontId="3" fillId="0" borderId="0">
      <alignment vertical="center"/>
      <protection/>
    </xf>
    <xf numFmtId="0" fontId="32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2" fillId="3" borderId="0" applyNumberFormat="0" applyBorder="0" applyAlignment="0" applyProtection="0"/>
    <xf numFmtId="0" fontId="25" fillId="2" borderId="0" applyNumberFormat="0" applyBorder="0" applyAlignment="0" applyProtection="0"/>
    <xf numFmtId="0" fontId="32" fillId="3" borderId="0" applyNumberFormat="0" applyBorder="0" applyAlignment="0" applyProtection="0"/>
    <xf numFmtId="0" fontId="19" fillId="14" borderId="0" applyNumberFormat="0" applyBorder="0" applyAlignment="0" applyProtection="0"/>
    <xf numFmtId="176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6" fillId="5" borderId="1" applyNumberFormat="0" applyAlignment="0" applyProtection="0"/>
    <xf numFmtId="0" fontId="33" fillId="0" borderId="0">
      <alignment vertical="center"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0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13" fillId="4" borderId="0" applyNumberFormat="0" applyBorder="0" applyAlignment="0" applyProtection="0"/>
    <xf numFmtId="0" fontId="3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24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6" fillId="0" borderId="10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70" fillId="0" borderId="2" applyNumberFormat="0" applyFill="0" applyProtection="0">
      <alignment horizontal="left"/>
    </xf>
    <xf numFmtId="0" fontId="89" fillId="0" borderId="9" applyNumberFormat="0" applyFill="0" applyAlignment="0" applyProtection="0"/>
    <xf numFmtId="0" fontId="4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5" fillId="0" borderId="0">
      <alignment/>
      <protection/>
    </xf>
    <xf numFmtId="0" fontId="71" fillId="15" borderId="0" applyNumberFormat="0" applyBorder="0" applyAlignment="0" applyProtection="0"/>
    <xf numFmtId="0" fontId="109" fillId="6" borderId="7" applyNumberFormat="0" applyAlignment="0" applyProtection="0"/>
    <xf numFmtId="1" fontId="2" fillId="0" borderId="2" applyFill="0" applyProtection="0">
      <alignment horizontal="center"/>
    </xf>
    <xf numFmtId="1" fontId="1" fillId="0" borderId="17">
      <alignment vertical="center"/>
      <protection locked="0"/>
    </xf>
    <xf numFmtId="0" fontId="3" fillId="0" borderId="0">
      <alignment vertical="center"/>
      <protection/>
    </xf>
    <xf numFmtId="204" fontId="1" fillId="0" borderId="17">
      <alignment vertical="center"/>
      <protection locked="0"/>
    </xf>
    <xf numFmtId="0" fontId="31" fillId="0" borderId="0">
      <alignment/>
      <protection/>
    </xf>
    <xf numFmtId="0" fontId="94" fillId="0" borderId="0">
      <alignment/>
      <protection/>
    </xf>
    <xf numFmtId="0" fontId="103" fillId="0" borderId="0">
      <alignment/>
      <protection/>
    </xf>
    <xf numFmtId="41" fontId="0" fillId="0" borderId="0" applyFont="0" applyFill="0" applyBorder="0" applyAlignment="0" applyProtection="0"/>
    <xf numFmtId="0" fontId="0" fillId="9" borderId="3" applyNumberFormat="0" applyFont="0" applyAlignment="0" applyProtection="0"/>
    <xf numFmtId="0" fontId="0" fillId="0" borderId="0" applyFont="0" applyFill="0" applyBorder="0" applyAlignment="0" applyProtection="0"/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  <xf numFmtId="0" fontId="110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2" fillId="0" borderId="0" xfId="337">
      <alignment/>
      <protection/>
    </xf>
    <xf numFmtId="0" fontId="2" fillId="4" borderId="0" xfId="337" applyFill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31" fontId="1" fillId="0" borderId="0" xfId="0" applyNumberFormat="1" applyFont="1" applyFill="1" applyBorder="1" applyAlignment="1" applyProtection="1">
      <alignment horizontal="center" vertical="center"/>
      <protection/>
    </xf>
    <xf numFmtId="3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31" fontId="1" fillId="0" borderId="18" xfId="0" applyNumberFormat="1" applyFont="1" applyFill="1" applyBorder="1" applyAlignment="1">
      <alignment horizontal="center" vertical="center"/>
    </xf>
    <xf numFmtId="31" fontId="1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 applyProtection="1">
      <alignment horizontal="left" vertical="center" shrinkToFit="1"/>
      <protection locked="0"/>
    </xf>
    <xf numFmtId="0" fontId="7" fillId="0" borderId="17" xfId="361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shrinkToFit="1"/>
    </xf>
    <xf numFmtId="0" fontId="10" fillId="0" borderId="17" xfId="0" applyFont="1" applyFill="1" applyBorder="1" applyAlignment="1">
      <alignment horizontal="center" shrinkToFit="1"/>
    </xf>
    <xf numFmtId="0" fontId="7" fillId="0" borderId="17" xfId="180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Fill="1" applyBorder="1" applyAlignment="1">
      <alignment horizontal="center" vertical="center"/>
    </xf>
    <xf numFmtId="0" fontId="7" fillId="0" borderId="17" xfId="18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left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7" xfId="470" applyFont="1" applyFill="1" applyBorder="1" applyAlignment="1" applyProtection="1">
      <alignment horizontal="left" vertical="center" shrinkToFit="1"/>
      <protection locked="0"/>
    </xf>
    <xf numFmtId="0" fontId="7" fillId="0" borderId="17" xfId="470" applyFont="1" applyFill="1" applyBorder="1" applyAlignment="1" applyProtection="1">
      <alignment horizontal="center" vertical="center" shrinkToFit="1"/>
      <protection locked="0"/>
    </xf>
    <xf numFmtId="0" fontId="7" fillId="0" borderId="17" xfId="233" applyFont="1" applyFill="1" applyBorder="1" applyAlignment="1" applyProtection="1">
      <alignment horizontal="left" vertical="center" shrinkToFit="1"/>
      <protection locked="0"/>
    </xf>
    <xf numFmtId="0" fontId="7" fillId="0" borderId="17" xfId="233" applyFont="1" applyFill="1" applyBorder="1" applyAlignment="1" applyProtection="1">
      <alignment horizontal="center" vertical="center" shrinkToFit="1"/>
      <protection locked="0"/>
    </xf>
    <xf numFmtId="0" fontId="7" fillId="0" borderId="17" xfId="38" applyFont="1" applyFill="1" applyBorder="1" applyAlignment="1" applyProtection="1">
      <alignment horizontal="left" vertical="center" shrinkToFit="1"/>
      <protection locked="0"/>
    </xf>
    <xf numFmtId="0" fontId="7" fillId="0" borderId="17" xfId="38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right" vertical="center" shrinkToFit="1"/>
    </xf>
    <xf numFmtId="0" fontId="10" fillId="0" borderId="17" xfId="0" applyFont="1" applyFill="1" applyBorder="1" applyAlignment="1">
      <alignment horizontal="right" shrinkToFit="1"/>
    </xf>
    <xf numFmtId="0" fontId="10" fillId="0" borderId="17" xfId="0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7" xfId="471" applyFont="1" applyFill="1" applyBorder="1" applyAlignment="1" applyProtection="1">
      <alignment horizontal="left" vertical="center" shrinkToFit="1"/>
      <protection locked="0"/>
    </xf>
    <xf numFmtId="0" fontId="7" fillId="0" borderId="17" xfId="471" applyFont="1" applyFill="1" applyBorder="1" applyAlignment="1" applyProtection="1">
      <alignment horizontal="center" vertical="center" shrinkToFit="1"/>
      <protection locked="0"/>
    </xf>
    <xf numFmtId="0" fontId="7" fillId="0" borderId="17" xfId="472" applyFont="1" applyFill="1" applyBorder="1" applyAlignment="1" applyProtection="1">
      <alignment horizontal="left" vertical="center" shrinkToFit="1"/>
      <protection locked="0"/>
    </xf>
    <xf numFmtId="0" fontId="7" fillId="0" borderId="17" xfId="472" applyFont="1" applyFill="1" applyBorder="1" applyAlignment="1" applyProtection="1">
      <alignment horizontal="center" vertical="center" shrinkToFit="1"/>
      <protection locked="0"/>
    </xf>
    <xf numFmtId="0" fontId="7" fillId="0" borderId="17" xfId="144" applyFont="1" applyFill="1" applyBorder="1" applyAlignment="1" applyProtection="1">
      <alignment horizontal="left" vertical="center" shrinkToFit="1"/>
      <protection locked="0"/>
    </xf>
    <xf numFmtId="0" fontId="7" fillId="0" borderId="17" xfId="144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>
      <alignment shrinkToFit="1"/>
    </xf>
    <xf numFmtId="0" fontId="7" fillId="0" borderId="17" xfId="450" applyFont="1" applyFill="1" applyBorder="1" applyAlignment="1" applyProtection="1">
      <alignment horizontal="left" vertical="center" shrinkToFit="1"/>
      <protection locked="0"/>
    </xf>
    <xf numFmtId="0" fontId="7" fillId="0" borderId="17" xfId="45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>
      <alignment horizontal="right" shrinkToFit="1"/>
    </xf>
    <xf numFmtId="0" fontId="7" fillId="0" borderId="17" xfId="432" applyFont="1" applyFill="1" applyBorder="1" applyAlignment="1" applyProtection="1">
      <alignment horizontal="left" vertical="center" shrinkToFit="1"/>
      <protection locked="0"/>
    </xf>
    <xf numFmtId="0" fontId="7" fillId="0" borderId="17" xfId="432" applyFont="1" applyFill="1" applyBorder="1" applyAlignment="1" applyProtection="1">
      <alignment horizontal="center" vertical="center" shrinkToFit="1"/>
      <protection locked="0"/>
    </xf>
    <xf numFmtId="0" fontId="7" fillId="0" borderId="17" xfId="269" applyFont="1" applyFill="1" applyBorder="1" applyAlignment="1" applyProtection="1">
      <alignment horizontal="left" vertical="center" shrinkToFit="1"/>
      <protection locked="0"/>
    </xf>
    <xf numFmtId="0" fontId="7" fillId="0" borderId="17" xfId="269" applyFont="1" applyFill="1" applyBorder="1" applyAlignment="1" applyProtection="1">
      <alignment horizontal="center" vertical="center" shrinkToFit="1"/>
      <protection locked="0"/>
    </xf>
    <xf numFmtId="0" fontId="11" fillId="0" borderId="17" xfId="269" applyFont="1" applyFill="1" applyBorder="1" applyAlignment="1" applyProtection="1">
      <alignment horizontal="left" vertical="center" shrinkToFit="1"/>
      <protection locked="0"/>
    </xf>
    <xf numFmtId="0" fontId="7" fillId="0" borderId="17" xfId="551" applyFont="1" applyFill="1" applyBorder="1" applyAlignment="1" applyProtection="1">
      <alignment horizontal="left" vertical="center" shrinkToFit="1"/>
      <protection locked="0"/>
    </xf>
    <xf numFmtId="0" fontId="7" fillId="0" borderId="17" xfId="551" applyFont="1" applyFill="1" applyBorder="1" applyAlignment="1" applyProtection="1">
      <alignment horizontal="center" vertical="center" shrinkToFit="1"/>
      <protection locked="0"/>
    </xf>
    <xf numFmtId="0" fontId="7" fillId="0" borderId="17" xfId="552" applyFont="1" applyFill="1" applyBorder="1" applyAlignment="1" applyProtection="1">
      <alignment horizontal="left" vertical="center" shrinkToFit="1"/>
      <protection locked="0"/>
    </xf>
    <xf numFmtId="0" fontId="7" fillId="0" borderId="17" xfId="552" applyFont="1" applyFill="1" applyBorder="1" applyAlignment="1" applyProtection="1">
      <alignment horizontal="center" vertical="center" shrinkToFit="1"/>
      <protection locked="0"/>
    </xf>
    <xf numFmtId="0" fontId="7" fillId="0" borderId="17" xfId="281" applyFont="1" applyFill="1" applyBorder="1" applyAlignment="1" applyProtection="1">
      <alignment horizontal="left" vertical="center" shrinkToFit="1"/>
      <protection locked="0"/>
    </xf>
    <xf numFmtId="0" fontId="7" fillId="0" borderId="17" xfId="281" applyFont="1" applyFill="1" applyBorder="1" applyAlignment="1" applyProtection="1">
      <alignment horizontal="center" vertical="center" shrinkToFit="1"/>
      <protection locked="0"/>
    </xf>
    <xf numFmtId="0" fontId="7" fillId="0" borderId="17" xfId="553" applyFont="1" applyFill="1" applyBorder="1" applyAlignment="1" applyProtection="1">
      <alignment horizontal="left" vertical="center" shrinkToFit="1"/>
      <protection locked="0"/>
    </xf>
    <xf numFmtId="0" fontId="7" fillId="0" borderId="17" xfId="553" applyFont="1" applyFill="1" applyBorder="1" applyAlignment="1" applyProtection="1">
      <alignment horizontal="center" vertical="center" shrinkToFit="1"/>
      <protection locked="0"/>
    </xf>
    <xf numFmtId="0" fontId="7" fillId="0" borderId="17" xfId="554" applyFont="1" applyFill="1" applyBorder="1" applyAlignment="1" applyProtection="1">
      <alignment horizontal="left" vertical="center" shrinkToFit="1"/>
      <protection locked="0"/>
    </xf>
    <xf numFmtId="0" fontId="7" fillId="0" borderId="17" xfId="554" applyFont="1" applyFill="1" applyBorder="1" applyAlignment="1" applyProtection="1">
      <alignment horizontal="center" vertical="center" shrinkToFit="1"/>
      <protection locked="0"/>
    </xf>
    <xf numFmtId="0" fontId="12" fillId="0" borderId="17" xfId="554" applyFont="1" applyFill="1" applyBorder="1" applyAlignment="1" applyProtection="1">
      <alignment horizontal="left" vertical="center" shrinkToFit="1"/>
      <protection locked="0"/>
    </xf>
    <xf numFmtId="0" fontId="7" fillId="0" borderId="17" xfId="555" applyFont="1" applyFill="1" applyBorder="1" applyAlignment="1">
      <alignment horizontal="center" vertical="center" shrinkToFit="1"/>
      <protection/>
    </xf>
    <xf numFmtId="0" fontId="7" fillId="0" borderId="17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</cellXfs>
  <cellStyles count="542">
    <cellStyle name="Normal" xfId="0"/>
    <cellStyle name="Currency [0]" xfId="15"/>
    <cellStyle name="好_05玉溪" xfId="16"/>
    <cellStyle name="Currency" xfId="17"/>
    <cellStyle name="差_Book1_Book1" xfId="18"/>
    <cellStyle name="20% - 强调文字颜色 3" xfId="19"/>
    <cellStyle name="输入" xfId="20"/>
    <cellStyle name="args.style" xfId="21"/>
    <cellStyle name="Accent2 - 40%" xfId="22"/>
    <cellStyle name="Comma [0]" xfId="23"/>
    <cellStyle name="Comma" xfId="24"/>
    <cellStyle name="好_汇总" xfId="25"/>
    <cellStyle name="40% - 强调文字颜色 3" xfId="26"/>
    <cellStyle name="计算 2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常规 6" xfId="38"/>
    <cellStyle name="注释" xfId="39"/>
    <cellStyle name="_ET_STYLE_NoName_00__Sheet3" xfId="40"/>
    <cellStyle name="_ET_STYLE_NoName_00__Book1" xfId="41"/>
    <cellStyle name="差_2006年分析表" xfId="42"/>
    <cellStyle name="差_2007年政法部门业务指标" xfId="43"/>
    <cellStyle name="标题 4" xfId="44"/>
    <cellStyle name="差_教师绩效工资测算表（离退休按各地上报数测算）2009年1月1日" xfId="45"/>
    <cellStyle name="60% - 强调文字颜色 2" xfId="46"/>
    <cellStyle name="警告文本" xfId="47"/>
    <cellStyle name="差_指标五" xfId="48"/>
    <cellStyle name="好_奖励补助测算5.23新" xfId="49"/>
    <cellStyle name="标题" xfId="50"/>
    <cellStyle name="差_奖励补助测算5.22测试" xfId="51"/>
    <cellStyle name="解释性文本" xfId="52"/>
    <cellStyle name="标题 1" xfId="53"/>
    <cellStyle name="百分比 4" xfId="54"/>
    <cellStyle name="标题 2" xfId="55"/>
    <cellStyle name="_附件-2：2008年12月及2009年度发电设备检修计划表" xfId="56"/>
    <cellStyle name="Accent1_Book1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检查单元格" xfId="64"/>
    <cellStyle name="_ET_STYLE_NoName_00__县公司" xfId="65"/>
    <cellStyle name="40% - 强调文字颜色 4 2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Currency [0]" xfId="69"/>
    <cellStyle name="好_三季度－表二" xfId="70"/>
    <cellStyle name="强调文字颜色 2" xfId="71"/>
    <cellStyle name="链接单元格" xfId="72"/>
    <cellStyle name="差_教育厅提供义务教育及高中教师人数（2009年1月6日）" xfId="73"/>
    <cellStyle name="汇总" xfId="74"/>
    <cellStyle name="差_Book2" xfId="75"/>
    <cellStyle name="好" xfId="76"/>
    <cellStyle name="Heading 3" xfId="77"/>
    <cellStyle name="适中" xfId="78"/>
    <cellStyle name="20% - 强调文字颜色 5" xfId="79"/>
    <cellStyle name="强调文字颜色 1" xfId="80"/>
    <cellStyle name="20% - 强调文字颜色 1" xfId="81"/>
    <cellStyle name="40% - 强调文字颜色 1" xfId="82"/>
    <cellStyle name="20% - 强调文字颜色 2" xfId="83"/>
    <cellStyle name="40% - 强调文字颜色 2" xfId="84"/>
    <cellStyle name="千位分隔[0] 2" xfId="85"/>
    <cellStyle name="强调文字颜色 3" xfId="86"/>
    <cellStyle name="强调文字颜色 4" xfId="87"/>
    <cellStyle name="PSChar" xfId="88"/>
    <cellStyle name="20% - 强调文字颜色 4" xfId="89"/>
    <cellStyle name="常规 2 2_Book1" xfId="90"/>
    <cellStyle name="40% - 强调文字颜色 4" xfId="91"/>
    <cellStyle name="强调文字颜色 5" xfId="92"/>
    <cellStyle name="40% - 强调文字颜色 5" xfId="93"/>
    <cellStyle name="60% - 强调文字颜色 5" xfId="94"/>
    <cellStyle name="差_2006年全省财力计算表（中央、决算）" xfId="95"/>
    <cellStyle name="强调文字颜色 6" xfId="96"/>
    <cellStyle name="40% - 强调文字颜色 6" xfId="97"/>
    <cellStyle name="_弱电系统设备配置报价清单" xfId="98"/>
    <cellStyle name="0,0&#13;&#10;NA&#13;&#10;" xfId="99"/>
    <cellStyle name="适中 2" xfId="100"/>
    <cellStyle name="好_业务工作量指标" xfId="101"/>
    <cellStyle name="60% - 强调文字颜色 6" xfId="102"/>
    <cellStyle name="_ET_STYLE_NoName_00_" xfId="103"/>
    <cellStyle name="_Book1_1" xfId="104"/>
    <cellStyle name="好_汇总-县级财政报表附表" xfId="105"/>
    <cellStyle name="_20100326高清市院遂宁检察院1080P配置清单26日改" xfId="106"/>
    <cellStyle name="好_2008年县级公安保障标准落实奖励经费分配测算" xfId="107"/>
    <cellStyle name="_ET_STYLE_NoName_00__Book1_1_银行账户情况表_2010年12月" xfId="108"/>
    <cellStyle name="_~4284367" xfId="109"/>
    <cellStyle name="20% - Accent5" xfId="110"/>
    <cellStyle name="_Book1_1_Book1" xfId="111"/>
    <cellStyle name="_Book1" xfId="112"/>
    <cellStyle name="_Book1_2" xfId="113"/>
    <cellStyle name="Accent2 - 20%" xfId="114"/>
    <cellStyle name="_Book1_2_Book1" xfId="115"/>
    <cellStyle name="好_Book1_4" xfId="116"/>
    <cellStyle name="Linked Cell" xfId="117"/>
    <cellStyle name="归盒啦_95" xfId="118"/>
    <cellStyle name="检查单元格 2" xfId="119"/>
    <cellStyle name="_Book1_3" xfId="120"/>
    <cellStyle name="Heading 1" xfId="121"/>
    <cellStyle name="寘嬫愗傝 [0.00]_Region Orders (2)" xfId="122"/>
    <cellStyle name="_Book1_Book1" xfId="123"/>
    <cellStyle name="20% - 强调文字颜色 3 2" xfId="124"/>
    <cellStyle name="Heading 2" xfId="125"/>
    <cellStyle name="_Book1_4" xfId="126"/>
    <cellStyle name="好_03昭通" xfId="127"/>
    <cellStyle name="_ET_STYLE_NoName_00__Book1_1" xfId="128"/>
    <cellStyle name="_ET_STYLE_NoName_00__Book1_1_县公司" xfId="129"/>
    <cellStyle name="强调文字颜色 5 2" xfId="130"/>
    <cellStyle name="_ET_STYLE_NoName_00__Book1_2" xfId="131"/>
    <cellStyle name="Accent5 - 20%" xfId="132"/>
    <cellStyle name="好_11大理" xfId="133"/>
    <cellStyle name="_ET_STYLE_NoName_00__Book1_县公司" xfId="134"/>
    <cellStyle name="Dezimal [0]_laroux" xfId="135"/>
    <cellStyle name="_ET_STYLE_NoName_00__Book1_银行账户情况表_2010年12月" xfId="136"/>
    <cellStyle name="_ET_STYLE_NoName_00__建行" xfId="137"/>
    <cellStyle name="差_奖励补助测算7.25 (version 1) (version 1)" xfId="138"/>
    <cellStyle name="_ET_STYLE_NoName_00__银行账户情况表_2010年12月" xfId="139"/>
    <cellStyle name="Accent6 - 20%" xfId="140"/>
    <cellStyle name="好_M03" xfId="141"/>
    <cellStyle name="_ET_STYLE_NoName_00__云南水利电力有限公司" xfId="142"/>
    <cellStyle name="好_0605石屏县" xfId="143"/>
    <cellStyle name="常规 10" xfId="144"/>
    <cellStyle name="Good" xfId="145"/>
    <cellStyle name="_Sheet1" xfId="146"/>
    <cellStyle name="差_Book1_2_Book1" xfId="147"/>
    <cellStyle name="_本部汇总" xfId="148"/>
    <cellStyle name="_部分业务经济资本调整模版" xfId="149"/>
    <cellStyle name="_部分业务经济资本调整模版20081011" xfId="150"/>
    <cellStyle name="_附件1：报名回执表" xfId="151"/>
    <cellStyle name="Grey" xfId="152"/>
    <cellStyle name="标题 2 2" xfId="153"/>
    <cellStyle name="_个人购车贷款经济资本计算模板" xfId="154"/>
    <cellStyle name="常规 2 6" xfId="155"/>
    <cellStyle name="_工行融资平台统计20100702" xfId="156"/>
    <cellStyle name="60% - Accent6" xfId="157"/>
    <cellStyle name="t" xfId="158"/>
    <cellStyle name="好_检验表" xfId="159"/>
    <cellStyle name="_经济资本指标表现暨零售贷款上传数据质量月度分析表" xfId="160"/>
    <cellStyle name="强调文字颜色 3 2" xfId="161"/>
    <cellStyle name="_经济资本指标表现暨零售贷款上传数据质量月度分析表20081015" xfId="162"/>
    <cellStyle name="好_Book1_Book1" xfId="163"/>
    <cellStyle name="_麻烦财务填写" xfId="164"/>
    <cellStyle name="_麻烦财务填写 (version 1)" xfId="165"/>
    <cellStyle name="差_00省级(定稿)" xfId="166"/>
    <cellStyle name="_远期交易客户汇总" xfId="167"/>
    <cellStyle name="20% - Accent1" xfId="168"/>
    <cellStyle name="Accent1 - 20%" xfId="169"/>
    <cellStyle name="20% - Accent2" xfId="170"/>
    <cellStyle name="差_县公司" xfId="171"/>
    <cellStyle name="20% - Accent3" xfId="172"/>
    <cellStyle name="20% - Accent4" xfId="173"/>
    <cellStyle name="20% - Accent6" xfId="174"/>
    <cellStyle name="20% - 强调文字颜色 1 2" xfId="175"/>
    <cellStyle name="差_奖励补助测算5.24冯铸" xfId="176"/>
    <cellStyle name="20% - 强调文字颜色 2 2" xfId="177"/>
    <cellStyle name="20% - 强调文字颜色 4 2" xfId="178"/>
    <cellStyle name="Mon閠aire_!!!GO" xfId="179"/>
    <cellStyle name="常规 3" xfId="180"/>
    <cellStyle name="콤마_BOILER-CO1" xfId="181"/>
    <cellStyle name="20% - 强调文字颜色 5 2" xfId="182"/>
    <cellStyle name="20% - 强调文字颜色 6 2" xfId="183"/>
    <cellStyle name="3232" xfId="184"/>
    <cellStyle name="40% - Accent1" xfId="185"/>
    <cellStyle name="40% - Accent2" xfId="186"/>
    <cellStyle name="40% - Accent3" xfId="187"/>
    <cellStyle name="e鯪9Y_x000B_" xfId="188"/>
    <cellStyle name="40% - Accent4" xfId="189"/>
    <cellStyle name="Normal - Style1" xfId="190"/>
    <cellStyle name="好_不用软件计算9.1不考虑经费管理评价xl" xfId="191"/>
    <cellStyle name="Black" xfId="192"/>
    <cellStyle name="40% - Accent5" xfId="193"/>
    <cellStyle name="警告文本 2" xfId="194"/>
    <cellStyle name="40% - Accent6" xfId="195"/>
    <cellStyle name="好_00省级(定稿)" xfId="196"/>
    <cellStyle name="好_第五部分(才淼、饶永宏）" xfId="197"/>
    <cellStyle name="40% - 强调文字颜色 1 2" xfId="198"/>
    <cellStyle name="差_指标四" xfId="199"/>
    <cellStyle name="40% - 强调文字颜色 2 2" xfId="200"/>
    <cellStyle name="好_奖励补助测算7.25" xfId="201"/>
    <cellStyle name="40% - 强调文字颜色 3 2" xfId="202"/>
    <cellStyle name="差_Book1_银行账户情况表_2010年12月" xfId="203"/>
    <cellStyle name="40% - 强调文字颜色 5 2" xfId="204"/>
    <cellStyle name="好_2006年分析表" xfId="205"/>
    <cellStyle name="好_Book1_县公司" xfId="206"/>
    <cellStyle name="差_03昭通" xfId="207"/>
    <cellStyle name="40% - 强调文字颜色 6 2" xfId="208"/>
    <cellStyle name="好_下半年禁毒办案经费分配2544.3万元" xfId="209"/>
    <cellStyle name="60% - Accent1" xfId="210"/>
    <cellStyle name="强调 2" xfId="211"/>
    <cellStyle name="部门" xfId="212"/>
    <cellStyle name="常规 2 2" xfId="213"/>
    <cellStyle name="60% - Accent2" xfId="214"/>
    <cellStyle name="强调 3" xfId="215"/>
    <cellStyle name="60% - Accent3" xfId="216"/>
    <cellStyle name="Accent4_Book1" xfId="217"/>
    <cellStyle name="常规 2 3" xfId="218"/>
    <cellStyle name="Hyperlink_AheadBehind.xls Chart 23" xfId="219"/>
    <cellStyle name="60% - Accent4" xfId="220"/>
    <cellStyle name="per.style" xfId="221"/>
    <cellStyle name="PSInt" xfId="222"/>
    <cellStyle name="常规 2 4" xfId="223"/>
    <cellStyle name="差_云南农村义务教育统计表" xfId="224"/>
    <cellStyle name="常规 2 5" xfId="225"/>
    <cellStyle name="60% - Accent5" xfId="226"/>
    <cellStyle name="强调文字颜色 4 2" xfId="227"/>
    <cellStyle name="콤마 [0]_BOILER-CO1" xfId="228"/>
    <cellStyle name="60% - 强调文字颜色 1 2" xfId="229"/>
    <cellStyle name="Heading 4" xfId="230"/>
    <cellStyle name="商品名称" xfId="231"/>
    <cellStyle name="60% - 强调文字颜色 2 2" xfId="232"/>
    <cellStyle name="常规 5" xfId="233"/>
    <cellStyle name="60% - 强调文字颜色 3 2" xfId="234"/>
    <cellStyle name="Accent6_Book1" xfId="235"/>
    <cellStyle name="60% - 强调文字颜色 4 2" xfId="236"/>
    <cellStyle name="Neutral" xfId="237"/>
    <cellStyle name="60% - 强调文字颜色 5 2" xfId="238"/>
    <cellStyle name="60% - 强调文字颜色 6 2" xfId="239"/>
    <cellStyle name="好_2007年人员分部门统计表" xfId="240"/>
    <cellStyle name="6mal" xfId="241"/>
    <cellStyle name="Accent1" xfId="242"/>
    <cellStyle name="Accent1 - 40%" xfId="243"/>
    <cellStyle name="差_2006年基础数据" xfId="244"/>
    <cellStyle name="Accent1 - 60%" xfId="245"/>
    <cellStyle name="Accent2" xfId="246"/>
    <cellStyle name="Accent2_Book1" xfId="247"/>
    <cellStyle name="Accent3" xfId="248"/>
    <cellStyle name="差_2007年检察院案件数" xfId="249"/>
    <cellStyle name="Accent3 - 20%" xfId="250"/>
    <cellStyle name="Milliers_!!!GO" xfId="251"/>
    <cellStyle name="好_指标四" xfId="252"/>
    <cellStyle name="Accent3 - 40%" xfId="253"/>
    <cellStyle name="Mon閠aire [0]_!!!GO" xfId="254"/>
    <cellStyle name="好_0502通海县" xfId="255"/>
    <cellStyle name="Accent3 - 60%" xfId="256"/>
    <cellStyle name="好_2009年一般性转移支付标准工资_~4190974" xfId="257"/>
    <cellStyle name="Accent3_Book1" xfId="258"/>
    <cellStyle name="Accent4" xfId="259"/>
    <cellStyle name="Border" xfId="260"/>
    <cellStyle name="Accent4 - 20%" xfId="261"/>
    <cellStyle name="Accent4 - 40%" xfId="262"/>
    <cellStyle name="Accent4 - 60%" xfId="263"/>
    <cellStyle name="捠壿 [0.00]_Region Orders (2)" xfId="264"/>
    <cellStyle name="Accent5" xfId="265"/>
    <cellStyle name="好_2009年一般性转移支付标准工资_~5676413" xfId="266"/>
    <cellStyle name="Accent5 - 40%" xfId="267"/>
    <cellStyle name="千分位[0]_ 白土" xfId="268"/>
    <cellStyle name="常规 12" xfId="269"/>
    <cellStyle name="Accent5 - 60%" xfId="270"/>
    <cellStyle name="Accent5_Book1" xfId="271"/>
    <cellStyle name="Accent6" xfId="272"/>
    <cellStyle name="Accent6 - 40%" xfId="273"/>
    <cellStyle name="Accent6 - 60%" xfId="274"/>
    <cellStyle name="Bad" xfId="275"/>
    <cellStyle name="Input_Book1" xfId="276"/>
    <cellStyle name="Calc Currency (0)" xfId="277"/>
    <cellStyle name="Calculation" xfId="278"/>
    <cellStyle name="PSHeading" xfId="279"/>
    <cellStyle name="差_530623_2006年县级财政报表附表" xfId="280"/>
    <cellStyle name="常规 15" xfId="281"/>
    <cellStyle name="Check Cell" xfId="282"/>
    <cellStyle name="ColLevel_0" xfId="283"/>
    <cellStyle name="Comma [0]" xfId="284"/>
    <cellStyle name="통화_BOILER-CO1" xfId="285"/>
    <cellStyle name="comma zerodec" xfId="286"/>
    <cellStyle name="Comma_!!!GO" xfId="287"/>
    <cellStyle name="comma-d" xfId="288"/>
    <cellStyle name="霓付 [0]_ +Foil &amp; -FOIL &amp; PAPER" xfId="289"/>
    <cellStyle name="Currency_!!!GO" xfId="290"/>
    <cellStyle name="分级显示列_1_Book1" xfId="291"/>
    <cellStyle name="Currency1" xfId="292"/>
    <cellStyle name="Date" xfId="293"/>
    <cellStyle name="差_云南省2008年中小学教职工情况（教育厅提供20090101加工整理）" xfId="294"/>
    <cellStyle name="好_指标五" xfId="295"/>
    <cellStyle name="货币 2" xfId="296"/>
    <cellStyle name="Dezimal_laroux" xfId="297"/>
    <cellStyle name="Dollar (zero dec)" xfId="298"/>
    <cellStyle name="差_1110洱源县" xfId="299"/>
    <cellStyle name="Explanatory Text" xfId="300"/>
    <cellStyle name="强调文字颜色 1 2" xfId="301"/>
    <cellStyle name="Fixed" xfId="302"/>
    <cellStyle name="Followed Hyperlink_AheadBehind.xls Chart 23" xfId="303"/>
    <cellStyle name="好_基础数据分析" xfId="304"/>
    <cellStyle name="强调 1" xfId="305"/>
    <cellStyle name="gcd" xfId="306"/>
    <cellStyle name="差_Book1_2" xfId="307"/>
    <cellStyle name="好_2009年一般性转移支付标准工资_不用软件计算9.1不考虑经费管理评价xl" xfId="308"/>
    <cellStyle name="Header1" xfId="309"/>
    <cellStyle name="好_建行" xfId="310"/>
    <cellStyle name="Header2" xfId="311"/>
    <cellStyle name="HEADING1" xfId="312"/>
    <cellStyle name="HEADING2" xfId="313"/>
    <cellStyle name="差_地方配套按人均增幅控制8.31（调整结案率后）xl" xfId="314"/>
    <cellStyle name="差_Book1_4" xfId="315"/>
    <cellStyle name="Input [yellow]" xfId="316"/>
    <cellStyle name="常规 2_02-2008决算报表格式" xfId="317"/>
    <cellStyle name="Input Cells" xfId="318"/>
    <cellStyle name="Linked Cells" xfId="319"/>
    <cellStyle name="Millares [0]_96 Risk" xfId="320"/>
    <cellStyle name="Valuta_pldt" xfId="321"/>
    <cellStyle name="好_ 表二" xfId="322"/>
    <cellStyle name="Millares_96 Risk" xfId="323"/>
    <cellStyle name="差_奖励补助测算7.25" xfId="324"/>
    <cellStyle name="Milliers [0]_!!!GO" xfId="325"/>
    <cellStyle name="Moneda [0]_96 Risk" xfId="326"/>
    <cellStyle name="差_县级基础数据" xfId="327"/>
    <cellStyle name="烹拳 [0]_ +Foil &amp; -FOIL &amp; PAPER" xfId="328"/>
    <cellStyle name="Moneda_96 Risk" xfId="329"/>
    <cellStyle name="差_2009年一般性转移支付标准工资_奖励补助测算7.23" xfId="330"/>
    <cellStyle name="New Times Roman" xfId="331"/>
    <cellStyle name="no dec" xfId="332"/>
    <cellStyle name="Non défini" xfId="333"/>
    <cellStyle name="Norma,_laroux_4_营业在建 (2)_E21" xfId="334"/>
    <cellStyle name="Normal_!!!GO" xfId="335"/>
    <cellStyle name="好_历年教师人数" xfId="336"/>
    <cellStyle name="Normal_Book1" xfId="337"/>
    <cellStyle name="差_2009年一般性转移支付标准工资_~5676413" xfId="338"/>
    <cellStyle name="Note" xfId="339"/>
    <cellStyle name="Output" xfId="340"/>
    <cellStyle name="Percent [2]" xfId="341"/>
    <cellStyle name="Percent_!!!GO" xfId="342"/>
    <cellStyle name="Pourcentage_pldt" xfId="343"/>
    <cellStyle name="标题 5" xfId="344"/>
    <cellStyle name="好_第一部分：综合全" xfId="345"/>
    <cellStyle name="PSDate" xfId="346"/>
    <cellStyle name="PSDec" xfId="347"/>
    <cellStyle name="PSSpacer" xfId="348"/>
    <cellStyle name="差_00省级(打印)" xfId="349"/>
    <cellStyle name="Red" xfId="350"/>
    <cellStyle name="RowLevel_0" xfId="351"/>
    <cellStyle name="差_2008年县级公安保障标准落实奖励经费分配测算" xfId="352"/>
    <cellStyle name="s]&#13;&#10;;load=C:\WINDOWS\VERINST.EXE APMAPP.EXE &#13;&#10;run=&#13;&#10;Beep=yes&#13;&#10;NullPort=None&#13;&#10;BorderWidth=3&#13;&#10;CursorBlinkRate=780&#13;&#10;Double" xfId="353"/>
    <cellStyle name="s]&#13;&#10;load=&#13;&#10;run=&#13;&#10;NullPort=None&#13;&#10;device=HP LaserJet 4 Plus,HPPCL5MS,LPT1:&#13;&#10;&#13;&#10;[Desktop]&#13;&#10;Wallpaper=(无)&#13;&#10;TileWallpaper=0&#13;" xfId="354"/>
    <cellStyle name="差_历年教师人数" xfId="355"/>
    <cellStyle name="sstot" xfId="356"/>
    <cellStyle name="Standard_AREAS" xfId="357"/>
    <cellStyle name="Style 1" xfId="358"/>
    <cellStyle name="t_HVAC Equipment (3)" xfId="359"/>
    <cellStyle name="Title" xfId="360"/>
    <cellStyle name="常规 2" xfId="361"/>
    <cellStyle name="Total" xfId="362"/>
    <cellStyle name="Tusental (0)_pldt" xfId="363"/>
    <cellStyle name="표준_0N-HANDLING " xfId="364"/>
    <cellStyle name="Tusental_pldt" xfId="365"/>
    <cellStyle name="Valuta (0)_pldt" xfId="366"/>
    <cellStyle name="Warning Text" xfId="367"/>
    <cellStyle name="好_Book1_1_Book1" xfId="368"/>
    <cellStyle name="烹拳_ +Foil &amp; -FOIL &amp; PAPER" xfId="369"/>
    <cellStyle name="百分比 2" xfId="370"/>
    <cellStyle name="百分比 3" xfId="371"/>
    <cellStyle name="捠壿_Region Orders (2)" xfId="372"/>
    <cellStyle name="未定义" xfId="373"/>
    <cellStyle name="编号" xfId="374"/>
    <cellStyle name="标题 1 2" xfId="375"/>
    <cellStyle name="标题 3 2" xfId="376"/>
    <cellStyle name="好_Book1_2" xfId="377"/>
    <cellStyle name="标题 4 2" xfId="378"/>
    <cellStyle name="千位分隔 3" xfId="379"/>
    <cellStyle name="标题1" xfId="380"/>
    <cellStyle name="好_00省级(打印)" xfId="381"/>
    <cellStyle name="好_Book1_2_Book1" xfId="382"/>
    <cellStyle name="表标题" xfId="383"/>
    <cellStyle name="差_丽江汇总" xfId="384"/>
    <cellStyle name="差 2" xfId="385"/>
    <cellStyle name="差_ 表二" xfId="386"/>
    <cellStyle name="差_~4190974" xfId="387"/>
    <cellStyle name="差_~5676413" xfId="388"/>
    <cellStyle name="常规 2 9" xfId="389"/>
    <cellStyle name="差_0502通海县" xfId="390"/>
    <cellStyle name="差_05玉溪" xfId="391"/>
    <cellStyle name="差_0605石屏县" xfId="392"/>
    <cellStyle name="差_1003牟定县" xfId="393"/>
    <cellStyle name="千分位_ 白土" xfId="394"/>
    <cellStyle name="差_11大理" xfId="395"/>
    <cellStyle name="差_2、土地面积、人口、粮食产量基本情况" xfId="396"/>
    <cellStyle name="差_2006年水利统计指标统计表" xfId="397"/>
    <cellStyle name="差_2006年在职人员情况" xfId="398"/>
    <cellStyle name="差_2007年可用财力" xfId="399"/>
    <cellStyle name="差_业务工作量指标" xfId="400"/>
    <cellStyle name="好_县级基础数据" xfId="401"/>
    <cellStyle name="差_2007年人员分部门统计表" xfId="402"/>
    <cellStyle name="差_2008云南省分县市中小学教职工统计表（教育厅提供）" xfId="403"/>
    <cellStyle name="差_2009年一般性转移支付标准工资" xfId="404"/>
    <cellStyle name="差_2009年一般性转移支付标准工资_~4190974" xfId="405"/>
    <cellStyle name="差_下半年禁吸戒毒经费1000万元" xfId="406"/>
    <cellStyle name="差_2009年一般性转移支付标准工资_不用软件计算9.1不考虑经费管理评价xl" xfId="407"/>
    <cellStyle name="超级链接" xfId="408"/>
    <cellStyle name="差_2009年一般性转移支付标准工资_地方配套按人均增幅控制8.30xl" xfId="409"/>
    <cellStyle name="差_2009年一般性转移支付标准工资_地方配套按人均增幅控制8.30一般预算平均增幅、人均可用财力平均增幅两次控制、社会治安系数调整、案件数调整xl" xfId="410"/>
    <cellStyle name="好_云南省2008年中小学教师人数统计表" xfId="411"/>
    <cellStyle name="差_2009年一般性转移支付标准工资_地方配套按人均增幅控制8.31（调整结案率后）xl" xfId="412"/>
    <cellStyle name="差_2009年一般性转移支付标准工资_奖励补助测算5.23新" xfId="413"/>
    <cellStyle name="差_义务教育阶段教职工人数（教育厅提供最终）" xfId="414"/>
    <cellStyle name="差_2009年一般性转移支付标准工资_奖励补助测算5.24冯铸" xfId="415"/>
    <cellStyle name="差_云南省2008年中小学教师人数统计表" xfId="416"/>
    <cellStyle name="差_2009年一般性转移支付标准工资_奖励补助测算7.25" xfId="417"/>
    <cellStyle name="差_2009年一般性转移支付标准工资_奖励补助测算7.25 (version 1) (version 1)" xfId="418"/>
    <cellStyle name="差_530629_2006年县级财政报表附表" xfId="419"/>
    <cellStyle name="差_5334_2006年迪庆县级财政报表附表" xfId="420"/>
    <cellStyle name="差_地方配套按人均增幅控制8.30xl" xfId="421"/>
    <cellStyle name="差_Book1" xfId="422"/>
    <cellStyle name="好_地方配套按人均增幅控制8.31（调整结案率后）xl" xfId="423"/>
    <cellStyle name="差_Book1_1" xfId="424"/>
    <cellStyle name="差_Book1_1_Book1" xfId="425"/>
    <cellStyle name="差_Book1_3" xfId="426"/>
    <cellStyle name="差_Book1_县公司" xfId="427"/>
    <cellStyle name="差_M01-2(州市补助收入)" xfId="428"/>
    <cellStyle name="差_M03" xfId="429"/>
    <cellStyle name="差_不用软件计算9.1不考虑经费管理评价xl" xfId="430"/>
    <cellStyle name="好_奖励补助测算5.22测试" xfId="431"/>
    <cellStyle name="常规 11" xfId="432"/>
    <cellStyle name="差_财政供养人员" xfId="433"/>
    <cellStyle name="差_财政支出对上级的依赖程度" xfId="434"/>
    <cellStyle name="常规_Sheet1" xfId="435"/>
    <cellStyle name="差_城建部门" xfId="436"/>
    <cellStyle name="好_Book2" xfId="437"/>
    <cellStyle name="强调文字颜色 6 2" xfId="438"/>
    <cellStyle name="差_地方配套按人均增幅控制8.30一般预算平均增幅、人均可用财力平均增幅两次控制、社会治安系数调整、案件数调整xl" xfId="439"/>
    <cellStyle name="差_第五部分(才淼、饶永宏）" xfId="440"/>
    <cellStyle name="差_第一部分：综合全" xfId="441"/>
    <cellStyle name="差_高中教师人数（教育厅1.6日提供）" xfId="442"/>
    <cellStyle name="差_建行" xfId="443"/>
    <cellStyle name="差_汇总" xfId="444"/>
    <cellStyle name="差_汇总-县级财政报表附表" xfId="445"/>
    <cellStyle name="分级显示行_1_13区汇总" xfId="446"/>
    <cellStyle name="差_基础数据分析" xfId="447"/>
    <cellStyle name="好_县公司" xfId="448"/>
    <cellStyle name="差_检验表" xfId="449"/>
    <cellStyle name="常规 9" xfId="450"/>
    <cellStyle name="差_检验表（调整后）" xfId="451"/>
    <cellStyle name="差_奖励补助测算7.23" xfId="452"/>
    <cellStyle name="差_三季度－表二" xfId="453"/>
    <cellStyle name="差_卫生部门" xfId="454"/>
    <cellStyle name="差_文体广播部门" xfId="455"/>
    <cellStyle name="好_M01-2(州市补助收入)" xfId="456"/>
    <cellStyle name="差_下半年禁毒办案经费分配2544.3万元" xfId="457"/>
    <cellStyle name="差_县级公安机关公用经费标准奖励测算方案（定稿）" xfId="458"/>
    <cellStyle name="貨幣 [0]_SGV" xfId="459"/>
    <cellStyle name="差_银行账户情况表_2010年12月" xfId="460"/>
    <cellStyle name="好_1110洱源县" xfId="461"/>
    <cellStyle name="好_奖励补助测算7.25 (version 1) (version 1)" xfId="462"/>
    <cellStyle name="差_云南省2008年转移支付测算——州市本级考核部分及政策性测算" xfId="463"/>
    <cellStyle name="差_云南水利电力有限公司" xfId="464"/>
    <cellStyle name="常规 2 2 2" xfId="465"/>
    <cellStyle name="常规 2 7" xfId="466"/>
    <cellStyle name="输入 2" xfId="467"/>
    <cellStyle name="常规 2 8" xfId="468"/>
    <cellStyle name="常规 3 2" xfId="469"/>
    <cellStyle name="常规 4" xfId="470"/>
    <cellStyle name="常规 7" xfId="471"/>
    <cellStyle name="常规 8" xfId="472"/>
    <cellStyle name="超链接 2" xfId="473"/>
    <cellStyle name="好 2" xfId="474"/>
    <cellStyle name="好_~4190974" xfId="475"/>
    <cellStyle name="好_2007年检察院案件数" xfId="476"/>
    <cellStyle name="好_~5676413" xfId="477"/>
    <cellStyle name="好_高中教师人数（教育厅1.6日提供）" xfId="478"/>
    <cellStyle name="好_银行账户情况表_2010年12月" xfId="479"/>
    <cellStyle name="好_2、土地面积、人口、粮食产量基本情况" xfId="480"/>
    <cellStyle name="好_2009年一般性转移支付标准工资_地方配套按人均增幅控制8.30xl" xfId="481"/>
    <cellStyle name="好_2006年基础数据" xfId="482"/>
    <cellStyle name="好_2006年全省财力计算表（中央、决算）" xfId="483"/>
    <cellStyle name="好_2006年水利统计指标统计表" xfId="484"/>
    <cellStyle name="好_奖励补助测算5.24冯铸" xfId="485"/>
    <cellStyle name="好_2006年在职人员情况" xfId="486"/>
    <cellStyle name="好_2007年可用财力" xfId="487"/>
    <cellStyle name="㼿㼿㼿㼿㼿㼿" xfId="488"/>
    <cellStyle name="好_2007年政法部门业务指标" xfId="489"/>
    <cellStyle name="好_2008云南省分县市中小学教职工统计表（教育厅提供）" xfId="490"/>
    <cellStyle name="好_2009年一般性转移支付标准工资" xfId="491"/>
    <cellStyle name="霓付_ +Foil &amp; -FOIL &amp; PAPER" xfId="492"/>
    <cellStyle name="好_2009年一般性转移支付标准工资_地方配套按人均增幅控制8.31（调整结案率后）xl" xfId="493"/>
    <cellStyle name="好_2009年一般性转移支付标准工资_奖励补助测算5.22测试" xfId="494"/>
    <cellStyle name="好_2009年一般性转移支付标准工资_奖励补助测算5.23新" xfId="495"/>
    <cellStyle name="好_2009年一般性转移支付标准工资_奖励补助测算5.24冯铸" xfId="496"/>
    <cellStyle name="好_2009年一般性转移支付标准工资_奖励补助测算7.23" xfId="497"/>
    <cellStyle name="好_2009年一般性转移支付标准工资_奖励补助测算7.25" xfId="498"/>
    <cellStyle name="好_2009年一般性转移支付标准工资_奖励补助测算7.25 (version 1) (version 1)" xfId="499"/>
    <cellStyle name="好_530623_2006年县级财政报表附表" xfId="500"/>
    <cellStyle name="好_卫生部门" xfId="501"/>
    <cellStyle name="好_530629_2006年县级财政报表附表" xfId="502"/>
    <cellStyle name="好_5334_2006年迪庆县级财政报表附表" xfId="503"/>
    <cellStyle name="好_Book1" xfId="504"/>
    <cellStyle name="好_Book1_1" xfId="505"/>
    <cellStyle name="千位分隔 2" xfId="506"/>
    <cellStyle name="好_Book1_3" xfId="507"/>
    <cellStyle name="好_Book1_银行账户情况表_2010年12月" xfId="508"/>
    <cellStyle name="好_财政供养人员" xfId="509"/>
    <cellStyle name="好_财政支出对上级的依赖程度" xfId="510"/>
    <cellStyle name="好_城建部门" xfId="511"/>
    <cellStyle name="汇总 2" xfId="512"/>
    <cellStyle name="好_地方配套按人均增幅控制8.30xl" xfId="513"/>
    <cellStyle name="好_地方配套按人均增幅控制8.30一般预算平均增幅、人均可用财力平均增幅两次控制、社会治安系数调整、案件数调整xl" xfId="514"/>
    <cellStyle name="好_检验表（调整后）" xfId="515"/>
    <cellStyle name="好_奖励补助测算7.23" xfId="516"/>
    <cellStyle name="好_教师绩效工资测算表（离退休按各地上报数测算）2009年1月1日" xfId="517"/>
    <cellStyle name="好_教育厅提供义务教育及高中教师人数（2009年1月6日）" xfId="518"/>
    <cellStyle name="好_丽江汇总" xfId="519"/>
    <cellStyle name="好_文体广播部门" xfId="520"/>
    <cellStyle name="好_云南水利电力有限公司" xfId="521"/>
    <cellStyle name="好_下半年禁吸戒毒经费1000万元" xfId="522"/>
    <cellStyle name="好_县级公安机关公用经费标准奖励测算方案（定稿）" xfId="523"/>
    <cellStyle name="好_云南省2008年中小学教职工情况（教育厅提供20090101加工整理）" xfId="524"/>
    <cellStyle name="好_义务教育阶段教职工人数（教育厅提供最终）" xfId="525"/>
    <cellStyle name="好_云南农村义务教育统计表" xfId="526"/>
    <cellStyle name="好_云南省2008年转移支付测算——州市本级考核部分及政策性测算" xfId="527"/>
    <cellStyle name="后继超级链接" xfId="528"/>
    <cellStyle name="后继超链接" xfId="529"/>
    <cellStyle name="货币 2 2" xfId="530"/>
    <cellStyle name="貨幣_SGV" xfId="531"/>
    <cellStyle name="解释性文本 2" xfId="532"/>
    <cellStyle name="借出原因" xfId="533"/>
    <cellStyle name="链接单元格 2" xfId="534"/>
    <cellStyle name="普通_ 白土" xfId="535"/>
    <cellStyle name="千位[0]_ 方正PC" xfId="536"/>
    <cellStyle name="千位_ 方正PC" xfId="537"/>
    <cellStyle name="钎霖_4岿角利" xfId="538"/>
    <cellStyle name="强调文字颜色 2 2" xfId="539"/>
    <cellStyle name="输出 2" xfId="540"/>
    <cellStyle name="数量" xfId="541"/>
    <cellStyle name="数字" xfId="542"/>
    <cellStyle name="㼿㼿㼿㼿㼿㼿㼿㼿㼿㼿㼿?" xfId="543"/>
    <cellStyle name="小数" xfId="544"/>
    <cellStyle name="样式 1" xfId="545"/>
    <cellStyle name="一般_SGV" xfId="546"/>
    <cellStyle name="昗弨_Pacific Region P&amp;L" xfId="547"/>
    <cellStyle name="寘嬫愗傝_Region Orders (2)" xfId="548"/>
    <cellStyle name="注释 2" xfId="549"/>
    <cellStyle name="통화 [0]_BOILER-CO1" xfId="550"/>
    <cellStyle name="常规 13" xfId="551"/>
    <cellStyle name="常规 14" xfId="552"/>
    <cellStyle name="常规 16" xfId="553"/>
    <cellStyle name="常规 17" xfId="554"/>
    <cellStyle name="常规 18" xfId="5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27"/>
  <sheetViews>
    <sheetView tabSelected="1" zoomScaleSheetLayoutView="100" workbookViewId="0" topLeftCell="A199">
      <selection activeCell="O13" sqref="O13"/>
    </sheetView>
  </sheetViews>
  <sheetFormatPr defaultColWidth="9.00390625" defaultRowHeight="14.25"/>
  <cols>
    <col min="1" max="1" width="2.00390625" style="3" customWidth="1"/>
    <col min="2" max="2" width="30.75390625" style="3" customWidth="1"/>
    <col min="3" max="3" width="6.25390625" style="30" customWidth="1"/>
    <col min="4" max="4" width="7.25390625" style="30" customWidth="1"/>
    <col min="5" max="5" width="7.00390625" style="30" customWidth="1"/>
    <col min="6" max="6" width="5.625" style="30" customWidth="1"/>
    <col min="7" max="7" width="4.75390625" style="3" customWidth="1"/>
    <col min="8" max="8" width="5.875" style="3" customWidth="1"/>
    <col min="9" max="9" width="10.875" style="3" customWidth="1"/>
    <col min="10" max="10" width="12.00390625" style="3" customWidth="1"/>
    <col min="11" max="11" width="11.875" style="3" customWidth="1"/>
    <col min="12" max="12" width="11.375" style="3" customWidth="1"/>
    <col min="13" max="238" width="9.00390625" style="3" customWidth="1"/>
    <col min="239" max="16384" width="9.00390625" style="31" customWidth="1"/>
  </cols>
  <sheetData>
    <row r="1" spans="2:12" s="3" customFormat="1" ht="51" customHeight="1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3:6" s="3" customFormat="1" ht="14.25">
      <c r="C2" s="30"/>
      <c r="D2" s="30"/>
      <c r="E2" s="30"/>
      <c r="F2" s="30"/>
    </row>
    <row r="3" spans="2:10" s="24" customFormat="1" ht="18.75" customHeight="1">
      <c r="B3" s="24" t="s">
        <v>1</v>
      </c>
      <c r="C3" s="33"/>
      <c r="D3" s="34"/>
      <c r="E3" s="34"/>
      <c r="F3" s="34"/>
      <c r="G3" s="35"/>
      <c r="H3" s="35"/>
      <c r="J3" s="24" t="s">
        <v>2</v>
      </c>
    </row>
    <row r="4" spans="2:12" s="25" customFormat="1" ht="16.5" customHeight="1">
      <c r="B4" s="36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/>
      <c r="K4" s="37"/>
      <c r="L4" s="37"/>
    </row>
    <row r="5" spans="2:12" s="25" customFormat="1" ht="51" customHeight="1">
      <c r="B5" s="36"/>
      <c r="C5" s="37"/>
      <c r="D5" s="37"/>
      <c r="E5" s="37"/>
      <c r="F5" s="37"/>
      <c r="G5" s="37"/>
      <c r="H5" s="37"/>
      <c r="I5" s="37" t="s">
        <v>11</v>
      </c>
      <c r="J5" s="37" t="s">
        <v>12</v>
      </c>
      <c r="K5" s="37" t="s">
        <v>13</v>
      </c>
      <c r="L5" s="37" t="s">
        <v>14</v>
      </c>
    </row>
    <row r="6" spans="2:12" s="26" customFormat="1" ht="18" customHeight="1">
      <c r="B6" s="38" t="s">
        <v>15</v>
      </c>
      <c r="C6" s="39">
        <f aca="true" t="shared" si="0" ref="C6:G6">SUM(C7,C195,C226)</f>
        <v>33351</v>
      </c>
      <c r="D6" s="39">
        <f t="shared" si="0"/>
        <v>39535</v>
      </c>
      <c r="E6" s="39">
        <f t="shared" si="0"/>
        <v>39318</v>
      </c>
      <c r="F6" s="39">
        <f t="shared" si="0"/>
        <v>172</v>
      </c>
      <c r="G6" s="39">
        <f t="shared" si="0"/>
        <v>45</v>
      </c>
      <c r="H6" s="39"/>
      <c r="I6" s="58">
        <f aca="true" t="shared" si="1" ref="I6:L6">SUM(I7,I195,I226)</f>
        <v>14687950</v>
      </c>
      <c r="J6" s="58">
        <f t="shared" si="1"/>
        <v>11750360</v>
      </c>
      <c r="K6" s="58">
        <f t="shared" si="1"/>
        <v>1468795</v>
      </c>
      <c r="L6" s="58">
        <f t="shared" si="1"/>
        <v>1468795</v>
      </c>
    </row>
    <row r="7" spans="2:12" s="26" customFormat="1" ht="18" customHeight="1">
      <c r="B7" s="38" t="s">
        <v>16</v>
      </c>
      <c r="C7" s="39">
        <f aca="true" t="shared" si="2" ref="C7:G7">SUM(C8:C16,C31,C44,C55,C73,C95,C104,C114,C137,C147,C157,C166,C173,C182)</f>
        <v>23197</v>
      </c>
      <c r="D7" s="39">
        <f t="shared" si="2"/>
        <v>29381</v>
      </c>
      <c r="E7" s="39">
        <f t="shared" si="2"/>
        <v>29243</v>
      </c>
      <c r="F7" s="39">
        <f t="shared" si="2"/>
        <v>113</v>
      </c>
      <c r="G7" s="39">
        <f t="shared" si="2"/>
        <v>25</v>
      </c>
      <c r="H7" s="39"/>
      <c r="I7" s="58">
        <f aca="true" t="shared" si="3" ref="I7:L7">SUM(I8:I16,I31,I44,I55,I73,I95,I104,I114,I137,I147,I157,I166,I173,I182)</f>
        <v>9917975</v>
      </c>
      <c r="J7" s="58">
        <f t="shared" si="3"/>
        <v>7934380</v>
      </c>
      <c r="K7" s="58">
        <f t="shared" si="3"/>
        <v>991797.5</v>
      </c>
      <c r="L7" s="58">
        <f t="shared" si="3"/>
        <v>991797.5</v>
      </c>
    </row>
    <row r="8" spans="2:12" s="3" customFormat="1" ht="18" customHeight="1">
      <c r="B8" s="40" t="s">
        <v>17</v>
      </c>
      <c r="C8" s="41">
        <v>3351</v>
      </c>
      <c r="D8" s="41">
        <v>3347</v>
      </c>
      <c r="E8" s="41">
        <v>3347</v>
      </c>
      <c r="F8" s="41"/>
      <c r="G8" s="42"/>
      <c r="H8" s="42">
        <v>650</v>
      </c>
      <c r="I8" s="59">
        <v>1087775</v>
      </c>
      <c r="J8" s="59">
        <v>870220</v>
      </c>
      <c r="K8" s="59">
        <v>108777.5</v>
      </c>
      <c r="L8" s="59">
        <v>108777.5</v>
      </c>
    </row>
    <row r="9" spans="2:12" s="3" customFormat="1" ht="18" customHeight="1">
      <c r="B9" s="40" t="s">
        <v>18</v>
      </c>
      <c r="C9" s="41"/>
      <c r="D9" s="41">
        <v>4</v>
      </c>
      <c r="E9" s="41"/>
      <c r="F9" s="41">
        <v>4</v>
      </c>
      <c r="G9" s="42"/>
      <c r="H9" s="42">
        <v>6000</v>
      </c>
      <c r="I9" s="59">
        <v>12000</v>
      </c>
      <c r="J9" s="59">
        <v>9600</v>
      </c>
      <c r="K9" s="59">
        <v>1200</v>
      </c>
      <c r="L9" s="59">
        <v>1200</v>
      </c>
    </row>
    <row r="10" spans="2:12" s="3" customFormat="1" ht="18" customHeight="1">
      <c r="B10" s="40" t="s">
        <v>19</v>
      </c>
      <c r="C10" s="41">
        <v>150</v>
      </c>
      <c r="D10" s="41">
        <v>148</v>
      </c>
      <c r="E10" s="41">
        <v>148</v>
      </c>
      <c r="F10" s="41"/>
      <c r="G10" s="42"/>
      <c r="H10" s="42">
        <v>650</v>
      </c>
      <c r="I10" s="59">
        <v>48100</v>
      </c>
      <c r="J10" s="59">
        <v>38480</v>
      </c>
      <c r="K10" s="59">
        <v>4810</v>
      </c>
      <c r="L10" s="59">
        <v>4810</v>
      </c>
    </row>
    <row r="11" spans="2:12" s="3" customFormat="1" ht="18" customHeight="1">
      <c r="B11" s="40" t="s">
        <v>20</v>
      </c>
      <c r="C11" s="41"/>
      <c r="D11" s="41">
        <v>2</v>
      </c>
      <c r="E11" s="41"/>
      <c r="F11" s="41">
        <v>2</v>
      </c>
      <c r="G11" s="42"/>
      <c r="H11" s="42">
        <v>6000</v>
      </c>
      <c r="I11" s="59">
        <v>6000</v>
      </c>
      <c r="J11" s="59">
        <v>4800</v>
      </c>
      <c r="K11" s="59">
        <v>600</v>
      </c>
      <c r="L11" s="59">
        <v>600</v>
      </c>
    </row>
    <row r="12" spans="2:12" s="3" customFormat="1" ht="18" customHeight="1">
      <c r="B12" s="40" t="s">
        <v>21</v>
      </c>
      <c r="C12" s="41">
        <v>2017</v>
      </c>
      <c r="D12" s="43">
        <v>2013</v>
      </c>
      <c r="E12" s="41">
        <v>2013</v>
      </c>
      <c r="F12" s="41"/>
      <c r="G12" s="42"/>
      <c r="H12" s="42">
        <v>650</v>
      </c>
      <c r="I12" s="59">
        <v>654225</v>
      </c>
      <c r="J12" s="59">
        <v>523380</v>
      </c>
      <c r="K12" s="59">
        <v>65422.5</v>
      </c>
      <c r="L12" s="59">
        <v>65422.5</v>
      </c>
    </row>
    <row r="13" spans="2:12" s="3" customFormat="1" ht="18" customHeight="1">
      <c r="B13" s="40" t="s">
        <v>22</v>
      </c>
      <c r="C13" s="41"/>
      <c r="D13" s="41">
        <v>4</v>
      </c>
      <c r="E13" s="41"/>
      <c r="F13" s="41">
        <v>4</v>
      </c>
      <c r="G13" s="42"/>
      <c r="H13" s="42">
        <v>6000</v>
      </c>
      <c r="I13" s="59">
        <v>12000</v>
      </c>
      <c r="J13" s="59">
        <v>9600</v>
      </c>
      <c r="K13" s="59">
        <v>1200</v>
      </c>
      <c r="L13" s="59">
        <v>1200</v>
      </c>
    </row>
    <row r="14" spans="2:12" s="3" customFormat="1" ht="18" customHeight="1">
      <c r="B14" s="40" t="s">
        <v>23</v>
      </c>
      <c r="C14" s="41">
        <v>519</v>
      </c>
      <c r="D14" s="41">
        <v>517</v>
      </c>
      <c r="E14" s="41">
        <v>517</v>
      </c>
      <c r="F14" s="41"/>
      <c r="G14" s="42"/>
      <c r="H14" s="42">
        <v>650</v>
      </c>
      <c r="I14" s="59">
        <v>168025</v>
      </c>
      <c r="J14" s="59">
        <v>134420</v>
      </c>
      <c r="K14" s="59">
        <v>16802.5</v>
      </c>
      <c r="L14" s="59">
        <v>16802.5</v>
      </c>
    </row>
    <row r="15" spans="2:12" s="3" customFormat="1" ht="18" customHeight="1">
      <c r="B15" s="40" t="s">
        <v>24</v>
      </c>
      <c r="C15" s="41"/>
      <c r="D15" s="41">
        <v>2</v>
      </c>
      <c r="E15" s="41"/>
      <c r="F15" s="41">
        <v>1</v>
      </c>
      <c r="G15" s="42">
        <v>1</v>
      </c>
      <c r="H15" s="42">
        <v>6000</v>
      </c>
      <c r="I15" s="59">
        <v>6000</v>
      </c>
      <c r="J15" s="59">
        <v>4800</v>
      </c>
      <c r="K15" s="59">
        <v>600</v>
      </c>
      <c r="L15" s="59">
        <v>600</v>
      </c>
    </row>
    <row r="16" spans="2:12" s="26" customFormat="1" ht="18" customHeight="1">
      <c r="B16" s="44" t="s">
        <v>25</v>
      </c>
      <c r="C16" s="45">
        <f>SUM(C17:C30)</f>
        <v>803</v>
      </c>
      <c r="D16" s="45">
        <f>SUM(D17:D30)</f>
        <v>1412</v>
      </c>
      <c r="E16" s="45">
        <f>SUM(E17:E30)</f>
        <v>1406</v>
      </c>
      <c r="F16" s="45">
        <f>SUM(F17:F30)</f>
        <v>6</v>
      </c>
      <c r="G16" s="45">
        <f>SUM(G17:G30)</f>
        <v>0</v>
      </c>
      <c r="H16" s="45"/>
      <c r="I16" s="60">
        <v>474950</v>
      </c>
      <c r="J16" s="60">
        <v>379960</v>
      </c>
      <c r="K16" s="60">
        <v>47495</v>
      </c>
      <c r="L16" s="60">
        <v>47495</v>
      </c>
    </row>
    <row r="17" spans="2:12" s="3" customFormat="1" ht="18" customHeight="1">
      <c r="B17" s="46" t="s">
        <v>26</v>
      </c>
      <c r="C17" s="47">
        <v>39</v>
      </c>
      <c r="D17" s="42">
        <v>100</v>
      </c>
      <c r="E17" s="41">
        <f aca="true" t="shared" si="4" ref="E17:E22">D17</f>
        <v>100</v>
      </c>
      <c r="F17" s="42"/>
      <c r="G17" s="42"/>
      <c r="H17" s="42">
        <v>650</v>
      </c>
      <c r="I17" s="59">
        <v>32500</v>
      </c>
      <c r="J17" s="59">
        <v>26000</v>
      </c>
      <c r="K17" s="59">
        <v>3250</v>
      </c>
      <c r="L17" s="59">
        <v>3250</v>
      </c>
    </row>
    <row r="18" spans="2:12" s="3" customFormat="1" ht="18" customHeight="1">
      <c r="B18" s="46" t="s">
        <v>27</v>
      </c>
      <c r="C18" s="48"/>
      <c r="D18" s="42">
        <v>1</v>
      </c>
      <c r="E18" s="41"/>
      <c r="F18" s="41">
        <v>1</v>
      </c>
      <c r="G18" s="42"/>
      <c r="H18" s="42">
        <v>6000</v>
      </c>
      <c r="I18" s="59">
        <v>3000</v>
      </c>
      <c r="J18" s="59">
        <v>2400</v>
      </c>
      <c r="K18" s="59">
        <v>300</v>
      </c>
      <c r="L18" s="59">
        <v>300</v>
      </c>
    </row>
    <row r="19" spans="2:12" s="3" customFormat="1" ht="18" customHeight="1">
      <c r="B19" s="46" t="s">
        <v>28</v>
      </c>
      <c r="C19" s="47">
        <v>400</v>
      </c>
      <c r="D19" s="48">
        <v>399</v>
      </c>
      <c r="E19" s="41">
        <v>399</v>
      </c>
      <c r="F19" s="48"/>
      <c r="G19" s="42"/>
      <c r="H19" s="42">
        <v>650</v>
      </c>
      <c r="I19" s="59">
        <v>129675</v>
      </c>
      <c r="J19" s="59">
        <v>103740</v>
      </c>
      <c r="K19" s="59">
        <v>12967.5</v>
      </c>
      <c r="L19" s="59">
        <v>12967.5</v>
      </c>
    </row>
    <row r="20" spans="2:12" s="3" customFormat="1" ht="18" customHeight="1">
      <c r="B20" s="46" t="s">
        <v>29</v>
      </c>
      <c r="C20" s="47"/>
      <c r="D20" s="48">
        <v>3</v>
      </c>
      <c r="E20" s="41"/>
      <c r="F20" s="48">
        <v>3</v>
      </c>
      <c r="G20" s="42"/>
      <c r="H20" s="42">
        <v>6000</v>
      </c>
      <c r="I20" s="59">
        <v>9000</v>
      </c>
      <c r="J20" s="59">
        <v>7200</v>
      </c>
      <c r="K20" s="59">
        <v>900</v>
      </c>
      <c r="L20" s="59">
        <v>900</v>
      </c>
    </row>
    <row r="21" spans="2:12" s="3" customFormat="1" ht="18" customHeight="1">
      <c r="B21" s="46" t="s">
        <v>30</v>
      </c>
      <c r="C21" s="48">
        <v>46</v>
      </c>
      <c r="D21" s="42">
        <v>100</v>
      </c>
      <c r="E21" s="41">
        <f t="shared" si="4"/>
        <v>100</v>
      </c>
      <c r="F21" s="42"/>
      <c r="G21" s="42"/>
      <c r="H21" s="42">
        <v>650</v>
      </c>
      <c r="I21" s="59">
        <v>32500</v>
      </c>
      <c r="J21" s="59">
        <v>26000</v>
      </c>
      <c r="K21" s="59">
        <v>3250</v>
      </c>
      <c r="L21" s="59">
        <v>3250</v>
      </c>
    </row>
    <row r="22" spans="2:12" s="3" customFormat="1" ht="18" customHeight="1">
      <c r="B22" s="46" t="s">
        <v>31</v>
      </c>
      <c r="C22" s="48">
        <v>40</v>
      </c>
      <c r="D22" s="42">
        <v>100</v>
      </c>
      <c r="E22" s="41">
        <f t="shared" si="4"/>
        <v>100</v>
      </c>
      <c r="F22" s="42"/>
      <c r="G22" s="42"/>
      <c r="H22" s="42">
        <v>650</v>
      </c>
      <c r="I22" s="59">
        <v>32500</v>
      </c>
      <c r="J22" s="59">
        <v>26000</v>
      </c>
      <c r="K22" s="59">
        <v>3250</v>
      </c>
      <c r="L22" s="59">
        <v>3250</v>
      </c>
    </row>
    <row r="23" spans="2:12" s="3" customFormat="1" ht="18" customHeight="1">
      <c r="B23" s="46" t="s">
        <v>32</v>
      </c>
      <c r="C23" s="47"/>
      <c r="D23" s="48">
        <v>2</v>
      </c>
      <c r="E23" s="41"/>
      <c r="F23" s="48">
        <v>2</v>
      </c>
      <c r="G23" s="42"/>
      <c r="H23" s="42">
        <v>6000</v>
      </c>
      <c r="I23" s="59">
        <v>6000</v>
      </c>
      <c r="J23" s="59">
        <v>4800</v>
      </c>
      <c r="K23" s="59">
        <v>600</v>
      </c>
      <c r="L23" s="59">
        <v>600</v>
      </c>
    </row>
    <row r="24" spans="2:12" s="3" customFormat="1" ht="18" customHeight="1">
      <c r="B24" s="46" t="s">
        <v>33</v>
      </c>
      <c r="C24" s="48">
        <v>56</v>
      </c>
      <c r="D24" s="42">
        <v>100</v>
      </c>
      <c r="E24" s="41">
        <f aca="true" t="shared" si="5" ref="E24:E26">D24</f>
        <v>100</v>
      </c>
      <c r="F24" s="42"/>
      <c r="G24" s="42"/>
      <c r="H24" s="42">
        <v>650</v>
      </c>
      <c r="I24" s="59">
        <v>32500</v>
      </c>
      <c r="J24" s="59">
        <v>26000</v>
      </c>
      <c r="K24" s="59">
        <v>3250</v>
      </c>
      <c r="L24" s="59">
        <v>3250</v>
      </c>
    </row>
    <row r="25" spans="2:12" s="3" customFormat="1" ht="18" customHeight="1">
      <c r="B25" s="46" t="s">
        <v>34</v>
      </c>
      <c r="C25" s="48">
        <v>19</v>
      </c>
      <c r="D25" s="42">
        <v>100</v>
      </c>
      <c r="E25" s="41">
        <f t="shared" si="5"/>
        <v>100</v>
      </c>
      <c r="F25" s="42"/>
      <c r="G25" s="42"/>
      <c r="H25" s="42">
        <v>650</v>
      </c>
      <c r="I25" s="59">
        <v>32500</v>
      </c>
      <c r="J25" s="59">
        <v>26000</v>
      </c>
      <c r="K25" s="59">
        <v>3250</v>
      </c>
      <c r="L25" s="59">
        <v>3250</v>
      </c>
    </row>
    <row r="26" spans="2:12" s="3" customFormat="1" ht="18" customHeight="1">
      <c r="B26" s="46" t="s">
        <v>35</v>
      </c>
      <c r="C26" s="48">
        <v>44</v>
      </c>
      <c r="D26" s="42">
        <v>100</v>
      </c>
      <c r="E26" s="41">
        <f t="shared" si="5"/>
        <v>100</v>
      </c>
      <c r="F26" s="42"/>
      <c r="G26" s="42"/>
      <c r="H26" s="42">
        <v>650</v>
      </c>
      <c r="I26" s="59">
        <v>32500</v>
      </c>
      <c r="J26" s="59">
        <v>26000</v>
      </c>
      <c r="K26" s="59">
        <v>3250</v>
      </c>
      <c r="L26" s="59">
        <v>3250</v>
      </c>
    </row>
    <row r="27" spans="2:12" s="3" customFormat="1" ht="18" customHeight="1">
      <c r="B27" s="46" t="s">
        <v>36</v>
      </c>
      <c r="C27" s="48">
        <v>107</v>
      </c>
      <c r="D27" s="42">
        <v>107</v>
      </c>
      <c r="E27" s="41">
        <v>107</v>
      </c>
      <c r="F27" s="42"/>
      <c r="G27" s="42"/>
      <c r="H27" s="42">
        <v>650</v>
      </c>
      <c r="I27" s="59">
        <v>34775</v>
      </c>
      <c r="J27" s="59">
        <v>27820</v>
      </c>
      <c r="K27" s="59">
        <v>3477.5</v>
      </c>
      <c r="L27" s="59">
        <v>3477.5</v>
      </c>
    </row>
    <row r="28" spans="2:12" s="3" customFormat="1" ht="18" customHeight="1">
      <c r="B28" s="46" t="s">
        <v>37</v>
      </c>
      <c r="C28" s="48">
        <v>28</v>
      </c>
      <c r="D28" s="42">
        <v>100</v>
      </c>
      <c r="E28" s="41">
        <f aca="true" t="shared" si="6" ref="E28:E30">D28</f>
        <v>100</v>
      </c>
      <c r="F28" s="42"/>
      <c r="G28" s="42"/>
      <c r="H28" s="42">
        <v>650</v>
      </c>
      <c r="I28" s="59">
        <v>32500</v>
      </c>
      <c r="J28" s="59">
        <v>26000</v>
      </c>
      <c r="K28" s="59">
        <v>3250</v>
      </c>
      <c r="L28" s="59">
        <v>3250</v>
      </c>
    </row>
    <row r="29" spans="2:12" s="3" customFormat="1" ht="18" customHeight="1">
      <c r="B29" s="46" t="s">
        <v>38</v>
      </c>
      <c r="C29" s="48">
        <v>14</v>
      </c>
      <c r="D29" s="42">
        <v>100</v>
      </c>
      <c r="E29" s="41">
        <f t="shared" si="6"/>
        <v>100</v>
      </c>
      <c r="F29" s="42"/>
      <c r="G29" s="42"/>
      <c r="H29" s="42">
        <v>650</v>
      </c>
      <c r="I29" s="59">
        <v>32500</v>
      </c>
      <c r="J29" s="59">
        <v>26000</v>
      </c>
      <c r="K29" s="59">
        <v>3250</v>
      </c>
      <c r="L29" s="59">
        <v>3250</v>
      </c>
    </row>
    <row r="30" spans="2:12" s="3" customFormat="1" ht="18" customHeight="1">
      <c r="B30" s="46" t="s">
        <v>39</v>
      </c>
      <c r="C30" s="48">
        <v>10</v>
      </c>
      <c r="D30" s="42">
        <v>100</v>
      </c>
      <c r="E30" s="41">
        <f t="shared" si="6"/>
        <v>100</v>
      </c>
      <c r="F30" s="42"/>
      <c r="G30" s="42"/>
      <c r="H30" s="42">
        <v>650</v>
      </c>
      <c r="I30" s="59">
        <v>32500</v>
      </c>
      <c r="J30" s="59">
        <v>26000</v>
      </c>
      <c r="K30" s="59">
        <v>3250</v>
      </c>
      <c r="L30" s="59">
        <v>3250</v>
      </c>
    </row>
    <row r="31" spans="2:12" s="26" customFormat="1" ht="18" customHeight="1">
      <c r="B31" s="49" t="s">
        <v>40</v>
      </c>
      <c r="C31" s="50">
        <f>SUM(C32:C43)</f>
        <v>694</v>
      </c>
      <c r="D31" s="50">
        <f>SUM(D32:D43)</f>
        <v>1254</v>
      </c>
      <c r="E31" s="50">
        <f>SUM(E32:E43)</f>
        <v>1245</v>
      </c>
      <c r="F31" s="50">
        <f>SUM(F32:F43)</f>
        <v>5</v>
      </c>
      <c r="G31" s="50">
        <f>SUM(G32:G43)</f>
        <v>4</v>
      </c>
      <c r="H31" s="50"/>
      <c r="I31" s="61">
        <v>431625</v>
      </c>
      <c r="J31" s="61">
        <v>345300</v>
      </c>
      <c r="K31" s="61">
        <v>43162.5</v>
      </c>
      <c r="L31" s="61">
        <v>43162.5</v>
      </c>
    </row>
    <row r="32" spans="2:12" s="3" customFormat="1" ht="18" customHeight="1">
      <c r="B32" s="51" t="s">
        <v>41</v>
      </c>
      <c r="C32" s="52">
        <v>552</v>
      </c>
      <c r="D32" s="52">
        <v>545</v>
      </c>
      <c r="E32" s="41">
        <v>545</v>
      </c>
      <c r="F32" s="52"/>
      <c r="G32" s="42"/>
      <c r="H32" s="42">
        <v>650</v>
      </c>
      <c r="I32" s="59">
        <v>177125</v>
      </c>
      <c r="J32" s="59">
        <v>141700</v>
      </c>
      <c r="K32" s="59">
        <v>17712.5</v>
      </c>
      <c r="L32" s="59">
        <v>17712.5</v>
      </c>
    </row>
    <row r="33" spans="2:12" s="3" customFormat="1" ht="18" customHeight="1">
      <c r="B33" s="51" t="s">
        <v>42</v>
      </c>
      <c r="C33" s="52"/>
      <c r="D33" s="52">
        <v>4</v>
      </c>
      <c r="E33" s="41"/>
      <c r="F33" s="52"/>
      <c r="G33" s="42">
        <v>4</v>
      </c>
      <c r="H33" s="42">
        <v>6000</v>
      </c>
      <c r="I33" s="59">
        <v>12000</v>
      </c>
      <c r="J33" s="59">
        <v>9600</v>
      </c>
      <c r="K33" s="59">
        <v>1200</v>
      </c>
      <c r="L33" s="59">
        <v>1200</v>
      </c>
    </row>
    <row r="34" spans="2:12" s="3" customFormat="1" ht="18" customHeight="1">
      <c r="B34" s="51" t="s">
        <v>43</v>
      </c>
      <c r="C34" s="52"/>
      <c r="D34" s="52">
        <v>3</v>
      </c>
      <c r="E34" s="41"/>
      <c r="F34" s="41">
        <v>3</v>
      </c>
      <c r="G34" s="42"/>
      <c r="H34" s="42">
        <v>6000</v>
      </c>
      <c r="I34" s="59">
        <v>9000</v>
      </c>
      <c r="J34" s="59">
        <v>7200</v>
      </c>
      <c r="K34" s="59">
        <v>900</v>
      </c>
      <c r="L34" s="59">
        <v>900</v>
      </c>
    </row>
    <row r="35" spans="2:12" s="3" customFormat="1" ht="18" customHeight="1">
      <c r="B35" s="51" t="s">
        <v>44</v>
      </c>
      <c r="C35" s="52">
        <v>37</v>
      </c>
      <c r="D35" s="42">
        <v>100</v>
      </c>
      <c r="E35" s="41">
        <f aca="true" t="shared" si="7" ref="E35:E38">D35</f>
        <v>100</v>
      </c>
      <c r="F35" s="42"/>
      <c r="G35" s="42"/>
      <c r="H35" s="42">
        <v>650</v>
      </c>
      <c r="I35" s="59">
        <v>32500</v>
      </c>
      <c r="J35" s="59">
        <v>26000</v>
      </c>
      <c r="K35" s="59">
        <v>3250</v>
      </c>
      <c r="L35" s="59">
        <v>3250</v>
      </c>
    </row>
    <row r="36" spans="2:12" s="3" customFormat="1" ht="18" customHeight="1">
      <c r="B36" s="51" t="s">
        <v>45</v>
      </c>
      <c r="C36" s="52">
        <v>24</v>
      </c>
      <c r="D36" s="42">
        <v>100</v>
      </c>
      <c r="E36" s="41">
        <f t="shared" si="7"/>
        <v>100</v>
      </c>
      <c r="F36" s="42"/>
      <c r="G36" s="42"/>
      <c r="H36" s="42">
        <v>650</v>
      </c>
      <c r="I36" s="59">
        <v>32500</v>
      </c>
      <c r="J36" s="59">
        <v>26000</v>
      </c>
      <c r="K36" s="59">
        <v>3250</v>
      </c>
      <c r="L36" s="59">
        <v>3250</v>
      </c>
    </row>
    <row r="37" spans="2:12" s="3" customFormat="1" ht="18" customHeight="1">
      <c r="B37" s="51" t="s">
        <v>46</v>
      </c>
      <c r="C37" s="52">
        <v>17</v>
      </c>
      <c r="D37" s="42">
        <v>100</v>
      </c>
      <c r="E37" s="41">
        <f t="shared" si="7"/>
        <v>100</v>
      </c>
      <c r="F37" s="42"/>
      <c r="G37" s="42"/>
      <c r="H37" s="42">
        <v>650</v>
      </c>
      <c r="I37" s="59">
        <v>32500</v>
      </c>
      <c r="J37" s="59">
        <v>26000</v>
      </c>
      <c r="K37" s="59">
        <v>3250</v>
      </c>
      <c r="L37" s="59">
        <v>3250</v>
      </c>
    </row>
    <row r="38" spans="2:12" s="3" customFormat="1" ht="18" customHeight="1">
      <c r="B38" s="51" t="s">
        <v>47</v>
      </c>
      <c r="C38" s="52">
        <v>12</v>
      </c>
      <c r="D38" s="42">
        <v>100</v>
      </c>
      <c r="E38" s="41">
        <f t="shared" si="7"/>
        <v>100</v>
      </c>
      <c r="F38" s="42"/>
      <c r="G38" s="42"/>
      <c r="H38" s="42">
        <v>650</v>
      </c>
      <c r="I38" s="59">
        <v>32500</v>
      </c>
      <c r="J38" s="59">
        <v>26000</v>
      </c>
      <c r="K38" s="59">
        <v>3250</v>
      </c>
      <c r="L38" s="59">
        <v>3250</v>
      </c>
    </row>
    <row r="39" spans="2:12" s="3" customFormat="1" ht="18" customHeight="1">
      <c r="B39" s="51" t="s">
        <v>48</v>
      </c>
      <c r="C39" s="52">
        <v>4</v>
      </c>
      <c r="D39" s="42">
        <v>100</v>
      </c>
      <c r="E39" s="41">
        <f aca="true" t="shared" si="8" ref="E39:E42">D39</f>
        <v>100</v>
      </c>
      <c r="F39" s="42"/>
      <c r="G39" s="42"/>
      <c r="H39" s="42">
        <v>650</v>
      </c>
      <c r="I39" s="59">
        <v>32500</v>
      </c>
      <c r="J39" s="59">
        <v>26000</v>
      </c>
      <c r="K39" s="59">
        <v>3250</v>
      </c>
      <c r="L39" s="59">
        <v>3250</v>
      </c>
    </row>
    <row r="40" spans="2:12" s="3" customFormat="1" ht="18" customHeight="1">
      <c r="B40" s="51" t="s">
        <v>49</v>
      </c>
      <c r="C40" s="52"/>
      <c r="D40" s="42">
        <v>1</v>
      </c>
      <c r="E40" s="41"/>
      <c r="F40" s="42">
        <v>1</v>
      </c>
      <c r="G40" s="42"/>
      <c r="H40" s="42">
        <v>6000</v>
      </c>
      <c r="I40" s="59">
        <v>3000</v>
      </c>
      <c r="J40" s="59">
        <v>2400</v>
      </c>
      <c r="K40" s="59">
        <v>300</v>
      </c>
      <c r="L40" s="59">
        <v>300</v>
      </c>
    </row>
    <row r="41" spans="2:12" s="26" customFormat="1" ht="18" customHeight="1">
      <c r="B41" s="51" t="s">
        <v>50</v>
      </c>
      <c r="C41" s="52">
        <v>4</v>
      </c>
      <c r="D41" s="42">
        <v>100</v>
      </c>
      <c r="E41" s="41">
        <f t="shared" si="8"/>
        <v>100</v>
      </c>
      <c r="F41" s="42"/>
      <c r="G41" s="42"/>
      <c r="H41" s="42">
        <v>650</v>
      </c>
      <c r="I41" s="62">
        <v>32500</v>
      </c>
      <c r="J41" s="62">
        <v>26000</v>
      </c>
      <c r="K41" s="62">
        <v>3250</v>
      </c>
      <c r="L41" s="62">
        <v>3250</v>
      </c>
    </row>
    <row r="42" spans="2:12" s="3" customFormat="1" ht="18" customHeight="1">
      <c r="B42" s="51" t="s">
        <v>51</v>
      </c>
      <c r="C42" s="52">
        <v>44</v>
      </c>
      <c r="D42" s="52">
        <v>100</v>
      </c>
      <c r="E42" s="41">
        <f t="shared" si="8"/>
        <v>100</v>
      </c>
      <c r="F42" s="52"/>
      <c r="G42" s="42"/>
      <c r="H42" s="42">
        <v>650</v>
      </c>
      <c r="I42" s="59">
        <v>32500</v>
      </c>
      <c r="J42" s="59">
        <v>26000</v>
      </c>
      <c r="K42" s="59">
        <v>3250</v>
      </c>
      <c r="L42" s="59">
        <v>3250</v>
      </c>
    </row>
    <row r="43" spans="2:246" s="3" customFormat="1" ht="18" customHeight="1">
      <c r="B43" s="51" t="s">
        <v>52</v>
      </c>
      <c r="C43" s="52"/>
      <c r="D43" s="52">
        <v>1</v>
      </c>
      <c r="E43" s="41"/>
      <c r="F43" s="52">
        <v>1</v>
      </c>
      <c r="G43" s="42"/>
      <c r="H43" s="42">
        <v>6000</v>
      </c>
      <c r="I43" s="62">
        <v>3000</v>
      </c>
      <c r="J43" s="62">
        <v>2400</v>
      </c>
      <c r="K43" s="62">
        <v>300</v>
      </c>
      <c r="L43" s="62">
        <v>300</v>
      </c>
      <c r="IE43" s="63"/>
      <c r="IF43" s="63"/>
      <c r="IG43" s="63"/>
      <c r="IH43" s="63"/>
      <c r="II43" s="63"/>
      <c r="IJ43" s="63"/>
      <c r="IK43" s="63"/>
      <c r="IL43" s="63"/>
    </row>
    <row r="44" spans="2:246" s="26" customFormat="1" ht="18" customHeight="1">
      <c r="B44" s="49" t="s">
        <v>53</v>
      </c>
      <c r="C44" s="50">
        <f aca="true" t="shared" si="9" ref="C44:G44">SUM(C45:C54)</f>
        <v>784</v>
      </c>
      <c r="D44" s="50">
        <f t="shared" si="9"/>
        <v>1369</v>
      </c>
      <c r="E44" s="50">
        <f t="shared" si="9"/>
        <v>1367</v>
      </c>
      <c r="F44" s="50">
        <f t="shared" si="9"/>
        <v>1</v>
      </c>
      <c r="G44" s="50">
        <f t="shared" si="9"/>
        <v>1</v>
      </c>
      <c r="H44" s="50"/>
      <c r="I44" s="58">
        <v>450275</v>
      </c>
      <c r="J44" s="58">
        <v>360220</v>
      </c>
      <c r="K44" s="58">
        <v>45027.5</v>
      </c>
      <c r="L44" s="58">
        <v>45027.5</v>
      </c>
      <c r="IE44" s="64"/>
      <c r="IF44" s="64"/>
      <c r="IG44" s="64"/>
      <c r="IH44" s="64"/>
      <c r="II44" s="64"/>
      <c r="IJ44" s="64"/>
      <c r="IK44" s="64"/>
      <c r="IL44" s="64"/>
    </row>
    <row r="45" spans="2:12" s="3" customFormat="1" ht="18" customHeight="1">
      <c r="B45" s="53" t="s">
        <v>54</v>
      </c>
      <c r="C45" s="54">
        <v>669</v>
      </c>
      <c r="D45" s="54">
        <v>667</v>
      </c>
      <c r="E45" s="41">
        <v>667</v>
      </c>
      <c r="F45" s="54"/>
      <c r="G45" s="42"/>
      <c r="H45" s="42">
        <v>650</v>
      </c>
      <c r="I45" s="59">
        <v>216775</v>
      </c>
      <c r="J45" s="59">
        <v>173420</v>
      </c>
      <c r="K45" s="59">
        <v>21677.5</v>
      </c>
      <c r="L45" s="59">
        <v>21677.5</v>
      </c>
    </row>
    <row r="46" spans="2:12" s="3" customFormat="1" ht="18" customHeight="1">
      <c r="B46" s="53" t="s">
        <v>55</v>
      </c>
      <c r="C46" s="54"/>
      <c r="D46" s="54">
        <v>1</v>
      </c>
      <c r="E46" s="41"/>
      <c r="F46" s="41">
        <v>1</v>
      </c>
      <c r="G46" s="42"/>
      <c r="H46" s="42">
        <v>6000</v>
      </c>
      <c r="I46" s="59">
        <v>3000</v>
      </c>
      <c r="J46" s="59">
        <v>2400</v>
      </c>
      <c r="K46" s="59">
        <v>300</v>
      </c>
      <c r="L46" s="59">
        <v>300</v>
      </c>
    </row>
    <row r="47" spans="2:12" s="3" customFormat="1" ht="18" customHeight="1">
      <c r="B47" s="53" t="s">
        <v>56</v>
      </c>
      <c r="C47" s="54"/>
      <c r="D47" s="54">
        <v>1</v>
      </c>
      <c r="E47" s="41"/>
      <c r="F47" s="41"/>
      <c r="G47" s="42">
        <v>1</v>
      </c>
      <c r="H47" s="42">
        <v>6000</v>
      </c>
      <c r="I47" s="59">
        <v>3000</v>
      </c>
      <c r="J47" s="59">
        <v>2400</v>
      </c>
      <c r="K47" s="59">
        <v>300</v>
      </c>
      <c r="L47" s="59">
        <v>300</v>
      </c>
    </row>
    <row r="48" spans="2:12" s="3" customFormat="1" ht="18" customHeight="1">
      <c r="B48" s="53" t="s">
        <v>57</v>
      </c>
      <c r="C48" s="54">
        <v>22</v>
      </c>
      <c r="D48" s="42">
        <v>100</v>
      </c>
      <c r="E48" s="41">
        <f aca="true" t="shared" si="10" ref="E48:E54">D48</f>
        <v>100</v>
      </c>
      <c r="F48" s="42"/>
      <c r="G48" s="42"/>
      <c r="H48" s="42">
        <v>650</v>
      </c>
      <c r="I48" s="59">
        <v>32500</v>
      </c>
      <c r="J48" s="59">
        <v>26000</v>
      </c>
      <c r="K48" s="59">
        <v>3250</v>
      </c>
      <c r="L48" s="59">
        <v>3250</v>
      </c>
    </row>
    <row r="49" spans="2:12" s="3" customFormat="1" ht="18" customHeight="1">
      <c r="B49" s="53" t="s">
        <v>58</v>
      </c>
      <c r="C49" s="54">
        <v>12</v>
      </c>
      <c r="D49" s="42">
        <v>100</v>
      </c>
      <c r="E49" s="41">
        <f t="shared" si="10"/>
        <v>100</v>
      </c>
      <c r="F49" s="42"/>
      <c r="G49" s="42"/>
      <c r="H49" s="42">
        <v>650</v>
      </c>
      <c r="I49" s="59">
        <v>32500</v>
      </c>
      <c r="J49" s="59">
        <v>26000</v>
      </c>
      <c r="K49" s="59">
        <v>3250</v>
      </c>
      <c r="L49" s="59">
        <v>3250</v>
      </c>
    </row>
    <row r="50" spans="2:12" s="3" customFormat="1" ht="18" customHeight="1">
      <c r="B50" s="53" t="s">
        <v>59</v>
      </c>
      <c r="C50" s="54">
        <v>45</v>
      </c>
      <c r="D50" s="42">
        <v>100</v>
      </c>
      <c r="E50" s="41">
        <f t="shared" si="10"/>
        <v>100</v>
      </c>
      <c r="F50" s="42"/>
      <c r="G50" s="42"/>
      <c r="H50" s="42">
        <v>650</v>
      </c>
      <c r="I50" s="59">
        <v>32500</v>
      </c>
      <c r="J50" s="59">
        <v>26000</v>
      </c>
      <c r="K50" s="59">
        <v>3250</v>
      </c>
      <c r="L50" s="59">
        <v>3250</v>
      </c>
    </row>
    <row r="51" spans="2:12" s="26" customFormat="1" ht="18" customHeight="1">
      <c r="B51" s="53" t="s">
        <v>60</v>
      </c>
      <c r="C51" s="54">
        <v>12</v>
      </c>
      <c r="D51" s="42">
        <v>100</v>
      </c>
      <c r="E51" s="41">
        <f t="shared" si="10"/>
        <v>100</v>
      </c>
      <c r="F51" s="42"/>
      <c r="G51" s="42"/>
      <c r="H51" s="42">
        <v>650</v>
      </c>
      <c r="I51" s="62">
        <v>32500</v>
      </c>
      <c r="J51" s="62">
        <v>26000</v>
      </c>
      <c r="K51" s="62">
        <v>3250</v>
      </c>
      <c r="L51" s="62">
        <v>3250</v>
      </c>
    </row>
    <row r="52" spans="2:12" s="3" customFormat="1" ht="18" customHeight="1">
      <c r="B52" s="53" t="s">
        <v>61</v>
      </c>
      <c r="C52" s="54">
        <v>14</v>
      </c>
      <c r="D52" s="42">
        <v>100</v>
      </c>
      <c r="E52" s="41">
        <f t="shared" si="10"/>
        <v>100</v>
      </c>
      <c r="F52" s="42"/>
      <c r="G52" s="42"/>
      <c r="H52" s="42">
        <v>650</v>
      </c>
      <c r="I52" s="59">
        <v>32500</v>
      </c>
      <c r="J52" s="59">
        <v>26000</v>
      </c>
      <c r="K52" s="59">
        <v>3250</v>
      </c>
      <c r="L52" s="59">
        <v>3250</v>
      </c>
    </row>
    <row r="53" spans="2:12" s="3" customFormat="1" ht="18" customHeight="1">
      <c r="B53" s="53" t="s">
        <v>62</v>
      </c>
      <c r="C53" s="54">
        <v>7</v>
      </c>
      <c r="D53" s="42">
        <v>100</v>
      </c>
      <c r="E53" s="41">
        <f t="shared" si="10"/>
        <v>100</v>
      </c>
      <c r="F53" s="42"/>
      <c r="G53" s="42"/>
      <c r="H53" s="42">
        <v>650</v>
      </c>
      <c r="I53" s="59">
        <v>32500</v>
      </c>
      <c r="J53" s="59">
        <v>26000</v>
      </c>
      <c r="K53" s="59">
        <v>3250</v>
      </c>
      <c r="L53" s="59">
        <v>3250</v>
      </c>
    </row>
    <row r="54" spans="2:246" s="3" customFormat="1" ht="18" customHeight="1">
      <c r="B54" s="53" t="s">
        <v>63</v>
      </c>
      <c r="C54" s="54">
        <v>3</v>
      </c>
      <c r="D54" s="42">
        <v>100</v>
      </c>
      <c r="E54" s="41">
        <f t="shared" si="10"/>
        <v>100</v>
      </c>
      <c r="F54" s="42"/>
      <c r="G54" s="42"/>
      <c r="H54" s="42">
        <v>650</v>
      </c>
      <c r="I54" s="62">
        <v>32500</v>
      </c>
      <c r="J54" s="62">
        <v>26000</v>
      </c>
      <c r="K54" s="62">
        <v>3250</v>
      </c>
      <c r="L54" s="62">
        <v>3250</v>
      </c>
      <c r="IE54" s="63"/>
      <c r="IF54" s="63"/>
      <c r="IG54" s="63"/>
      <c r="IH54" s="63"/>
      <c r="II54" s="63"/>
      <c r="IJ54" s="63"/>
      <c r="IK54" s="63"/>
      <c r="IL54" s="63"/>
    </row>
    <row r="55" spans="2:246" s="26" customFormat="1" ht="18" customHeight="1">
      <c r="B55" s="49" t="s">
        <v>64</v>
      </c>
      <c r="C55" s="50">
        <f>SUM(C56:C72)</f>
        <v>2457</v>
      </c>
      <c r="D55" s="50">
        <f>SUM(D56:D72)</f>
        <v>2893</v>
      </c>
      <c r="E55" s="50">
        <f>SUM(E56:E72)</f>
        <v>2873</v>
      </c>
      <c r="F55" s="50">
        <f>SUM(F56:F72)</f>
        <v>15</v>
      </c>
      <c r="G55" s="50">
        <f>SUM(G56:G72)</f>
        <v>5</v>
      </c>
      <c r="H55" s="50"/>
      <c r="I55" s="58">
        <v>996725</v>
      </c>
      <c r="J55" s="58">
        <v>797380</v>
      </c>
      <c r="K55" s="58">
        <v>99672.5</v>
      </c>
      <c r="L55" s="58">
        <v>99672.5</v>
      </c>
      <c r="IE55" s="64"/>
      <c r="IF55" s="64"/>
      <c r="IG55" s="64"/>
      <c r="IH55" s="64"/>
      <c r="II55" s="64"/>
      <c r="IJ55" s="64"/>
      <c r="IK55" s="64"/>
      <c r="IL55" s="64"/>
    </row>
    <row r="56" spans="2:12" s="3" customFormat="1" ht="18" customHeight="1">
      <c r="B56" s="55" t="s">
        <v>65</v>
      </c>
      <c r="C56" s="56">
        <v>1682</v>
      </c>
      <c r="D56" s="56">
        <v>1669</v>
      </c>
      <c r="E56" s="41">
        <v>1669</v>
      </c>
      <c r="F56" s="42"/>
      <c r="G56" s="42"/>
      <c r="H56" s="42">
        <v>650</v>
      </c>
      <c r="I56" s="59">
        <v>542425</v>
      </c>
      <c r="J56" s="59">
        <v>433940</v>
      </c>
      <c r="K56" s="59">
        <v>54242.5</v>
      </c>
      <c r="L56" s="59">
        <v>54242.5</v>
      </c>
    </row>
    <row r="57" spans="2:12" s="3" customFormat="1" ht="18" customHeight="1">
      <c r="B57" s="55" t="s">
        <v>66</v>
      </c>
      <c r="C57" s="56"/>
      <c r="D57" s="56">
        <v>5</v>
      </c>
      <c r="E57" s="57"/>
      <c r="F57" s="42"/>
      <c r="G57" s="42">
        <v>5</v>
      </c>
      <c r="H57" s="42">
        <v>6000</v>
      </c>
      <c r="I57" s="59">
        <v>15000</v>
      </c>
      <c r="J57" s="59">
        <v>12000</v>
      </c>
      <c r="K57" s="59">
        <v>1500</v>
      </c>
      <c r="L57" s="59">
        <v>1500</v>
      </c>
    </row>
    <row r="58" spans="2:12" s="3" customFormat="1" ht="18" customHeight="1">
      <c r="B58" s="55" t="s">
        <v>67</v>
      </c>
      <c r="C58" s="56"/>
      <c r="D58" s="56">
        <v>8</v>
      </c>
      <c r="E58" s="41"/>
      <c r="F58" s="41">
        <v>8</v>
      </c>
      <c r="G58" s="42"/>
      <c r="H58" s="42">
        <v>6000</v>
      </c>
      <c r="I58" s="59">
        <v>24000</v>
      </c>
      <c r="J58" s="59">
        <v>19200</v>
      </c>
      <c r="K58" s="59">
        <v>2400</v>
      </c>
      <c r="L58" s="59">
        <v>2400</v>
      </c>
    </row>
    <row r="59" spans="2:12" s="3" customFormat="1" ht="18" customHeight="1">
      <c r="B59" s="55" t="s">
        <v>68</v>
      </c>
      <c r="C59" s="56">
        <v>27</v>
      </c>
      <c r="D59" s="42">
        <v>100</v>
      </c>
      <c r="E59" s="41">
        <f>D59</f>
        <v>100</v>
      </c>
      <c r="F59" s="42"/>
      <c r="G59" s="42"/>
      <c r="H59" s="42">
        <v>650</v>
      </c>
      <c r="I59" s="59">
        <v>32500</v>
      </c>
      <c r="J59" s="59">
        <v>26000</v>
      </c>
      <c r="K59" s="59">
        <v>3250</v>
      </c>
      <c r="L59" s="59">
        <v>3250</v>
      </c>
    </row>
    <row r="60" spans="2:12" s="3" customFormat="1" ht="18" customHeight="1">
      <c r="B60" s="55" t="s">
        <v>69</v>
      </c>
      <c r="C60" s="56">
        <v>199</v>
      </c>
      <c r="D60" s="56">
        <v>198</v>
      </c>
      <c r="E60" s="41">
        <v>198</v>
      </c>
      <c r="F60" s="56"/>
      <c r="G60" s="42"/>
      <c r="H60" s="42">
        <v>650</v>
      </c>
      <c r="I60" s="59">
        <v>64350</v>
      </c>
      <c r="J60" s="59">
        <v>51480</v>
      </c>
      <c r="K60" s="59">
        <v>6435</v>
      </c>
      <c r="L60" s="59">
        <v>6435</v>
      </c>
    </row>
    <row r="61" spans="2:12" s="3" customFormat="1" ht="18" customHeight="1">
      <c r="B61" s="55" t="s">
        <v>70</v>
      </c>
      <c r="C61" s="56"/>
      <c r="D61" s="56">
        <v>1</v>
      </c>
      <c r="E61" s="41"/>
      <c r="F61" s="56">
        <v>1</v>
      </c>
      <c r="G61" s="42"/>
      <c r="H61" s="42">
        <v>6000</v>
      </c>
      <c r="I61" s="59">
        <v>3000</v>
      </c>
      <c r="J61" s="59">
        <v>2400</v>
      </c>
      <c r="K61" s="59">
        <v>300</v>
      </c>
      <c r="L61" s="59">
        <v>300</v>
      </c>
    </row>
    <row r="62" spans="2:12" s="3" customFormat="1" ht="18" customHeight="1">
      <c r="B62" s="55" t="s">
        <v>71</v>
      </c>
      <c r="C62" s="56">
        <v>47</v>
      </c>
      <c r="D62" s="42">
        <v>100</v>
      </c>
      <c r="E62" s="41">
        <f>D62</f>
        <v>100</v>
      </c>
      <c r="F62" s="42"/>
      <c r="G62" s="42"/>
      <c r="H62" s="42">
        <v>650</v>
      </c>
      <c r="I62" s="59">
        <v>32500</v>
      </c>
      <c r="J62" s="59">
        <v>26000</v>
      </c>
      <c r="K62" s="59">
        <v>3250</v>
      </c>
      <c r="L62" s="59">
        <v>3250</v>
      </c>
    </row>
    <row r="63" spans="2:12" s="3" customFormat="1" ht="18" customHeight="1">
      <c r="B63" s="55" t="s">
        <v>72</v>
      </c>
      <c r="C63" s="56">
        <v>153</v>
      </c>
      <c r="D63" s="56">
        <v>149</v>
      </c>
      <c r="E63" s="41">
        <v>149</v>
      </c>
      <c r="F63" s="56"/>
      <c r="G63" s="42"/>
      <c r="H63" s="42">
        <v>650</v>
      </c>
      <c r="I63" s="59">
        <v>48425</v>
      </c>
      <c r="J63" s="59">
        <v>38740</v>
      </c>
      <c r="K63" s="59">
        <v>4842.5</v>
      </c>
      <c r="L63" s="59">
        <v>4842.5</v>
      </c>
    </row>
    <row r="64" spans="2:12" s="3" customFormat="1" ht="18" customHeight="1">
      <c r="B64" s="55" t="s">
        <v>73</v>
      </c>
      <c r="C64" s="56"/>
      <c r="D64" s="56">
        <v>4</v>
      </c>
      <c r="E64" s="41"/>
      <c r="F64" s="56">
        <v>4</v>
      </c>
      <c r="G64" s="42"/>
      <c r="H64" s="42">
        <v>6000</v>
      </c>
      <c r="I64" s="59">
        <v>12000</v>
      </c>
      <c r="J64" s="59">
        <v>9600</v>
      </c>
      <c r="K64" s="59">
        <v>1200</v>
      </c>
      <c r="L64" s="59">
        <v>1200</v>
      </c>
    </row>
    <row r="65" spans="2:12" s="3" customFormat="1" ht="18" customHeight="1">
      <c r="B65" s="55" t="s">
        <v>74</v>
      </c>
      <c r="C65" s="56">
        <v>51</v>
      </c>
      <c r="D65" s="42">
        <v>100</v>
      </c>
      <c r="E65" s="41">
        <f>D65</f>
        <v>100</v>
      </c>
      <c r="F65" s="42"/>
      <c r="G65" s="42"/>
      <c r="H65" s="42">
        <v>650</v>
      </c>
      <c r="I65" s="59">
        <v>32500</v>
      </c>
      <c r="J65" s="59">
        <v>26000</v>
      </c>
      <c r="K65" s="59">
        <v>3250</v>
      </c>
      <c r="L65" s="59">
        <v>3250</v>
      </c>
    </row>
    <row r="66" spans="2:12" s="3" customFormat="1" ht="18" customHeight="1">
      <c r="B66" s="55" t="s">
        <v>75</v>
      </c>
      <c r="C66" s="56">
        <v>157</v>
      </c>
      <c r="D66" s="56">
        <v>157</v>
      </c>
      <c r="E66" s="41">
        <v>157</v>
      </c>
      <c r="F66" s="56"/>
      <c r="G66" s="42"/>
      <c r="H66" s="42">
        <v>650</v>
      </c>
      <c r="I66" s="59">
        <v>51025</v>
      </c>
      <c r="J66" s="59">
        <v>40820</v>
      </c>
      <c r="K66" s="59">
        <v>5102.5</v>
      </c>
      <c r="L66" s="59">
        <v>5102.5</v>
      </c>
    </row>
    <row r="67" spans="2:12" s="3" customFormat="1" ht="18" customHeight="1">
      <c r="B67" s="55" t="s">
        <v>76</v>
      </c>
      <c r="C67" s="56">
        <v>31</v>
      </c>
      <c r="D67" s="56">
        <v>100</v>
      </c>
      <c r="E67" s="41">
        <v>100</v>
      </c>
      <c r="F67" s="56"/>
      <c r="G67" s="42"/>
      <c r="H67" s="42">
        <v>650</v>
      </c>
      <c r="I67" s="59">
        <v>32500</v>
      </c>
      <c r="J67" s="59">
        <v>26000</v>
      </c>
      <c r="K67" s="59">
        <v>3250</v>
      </c>
      <c r="L67" s="59">
        <v>3250</v>
      </c>
    </row>
    <row r="68" spans="2:12" s="3" customFormat="1" ht="18" customHeight="1">
      <c r="B68" s="55" t="s">
        <v>77</v>
      </c>
      <c r="C68" s="56"/>
      <c r="D68" s="52"/>
      <c r="E68" s="41"/>
      <c r="F68" s="41"/>
      <c r="G68" s="42"/>
      <c r="H68" s="42">
        <v>6000</v>
      </c>
      <c r="I68" s="59">
        <v>3000</v>
      </c>
      <c r="J68" s="59">
        <v>2400</v>
      </c>
      <c r="K68" s="59">
        <v>300</v>
      </c>
      <c r="L68" s="59">
        <v>300</v>
      </c>
    </row>
    <row r="69" spans="2:12" s="3" customFormat="1" ht="18" customHeight="1">
      <c r="B69" s="55" t="s">
        <v>78</v>
      </c>
      <c r="C69" s="56">
        <v>43</v>
      </c>
      <c r="D69" s="42">
        <v>100</v>
      </c>
      <c r="E69" s="41">
        <f>D69</f>
        <v>100</v>
      </c>
      <c r="F69" s="42"/>
      <c r="G69" s="42"/>
      <c r="H69" s="42">
        <v>650</v>
      </c>
      <c r="I69" s="59">
        <v>32500</v>
      </c>
      <c r="J69" s="59">
        <v>26000</v>
      </c>
      <c r="K69" s="59">
        <v>3250</v>
      </c>
      <c r="L69" s="59">
        <v>3250</v>
      </c>
    </row>
    <row r="70" spans="2:12" s="26" customFormat="1" ht="18" customHeight="1">
      <c r="B70" s="55" t="s">
        <v>79</v>
      </c>
      <c r="C70" s="56">
        <v>10</v>
      </c>
      <c r="D70" s="42">
        <v>100</v>
      </c>
      <c r="E70" s="41">
        <f>D70</f>
        <v>100</v>
      </c>
      <c r="F70" s="42"/>
      <c r="G70" s="42"/>
      <c r="H70" s="42">
        <v>650</v>
      </c>
      <c r="I70" s="62">
        <v>32500</v>
      </c>
      <c r="J70" s="62">
        <v>26000</v>
      </c>
      <c r="K70" s="62">
        <v>3250</v>
      </c>
      <c r="L70" s="62">
        <v>3250</v>
      </c>
    </row>
    <row r="71" spans="2:12" s="3" customFormat="1" ht="18" customHeight="1">
      <c r="B71" s="55" t="s">
        <v>80</v>
      </c>
      <c r="C71" s="56">
        <v>57</v>
      </c>
      <c r="D71" s="56">
        <v>100</v>
      </c>
      <c r="E71" s="41">
        <v>100</v>
      </c>
      <c r="F71" s="56"/>
      <c r="G71" s="42"/>
      <c r="H71" s="42">
        <v>650</v>
      </c>
      <c r="I71" s="59">
        <v>32500</v>
      </c>
      <c r="J71" s="59">
        <v>26000</v>
      </c>
      <c r="K71" s="59">
        <v>3250</v>
      </c>
      <c r="L71" s="59">
        <v>3250</v>
      </c>
    </row>
    <row r="72" spans="2:246" s="3" customFormat="1" ht="18" customHeight="1">
      <c r="B72" s="55" t="s">
        <v>81</v>
      </c>
      <c r="C72" s="56"/>
      <c r="D72" s="56">
        <v>2</v>
      </c>
      <c r="E72" s="41"/>
      <c r="F72" s="41">
        <v>2</v>
      </c>
      <c r="G72" s="42"/>
      <c r="H72" s="42">
        <v>6000</v>
      </c>
      <c r="I72" s="62">
        <v>6000</v>
      </c>
      <c r="J72" s="62">
        <v>4800</v>
      </c>
      <c r="K72" s="62">
        <v>600</v>
      </c>
      <c r="L72" s="62">
        <v>600</v>
      </c>
      <c r="IE72" s="63"/>
      <c r="IF72" s="63"/>
      <c r="IG72" s="63"/>
      <c r="IH72" s="63"/>
      <c r="II72" s="63"/>
      <c r="IJ72" s="63"/>
      <c r="IK72" s="63"/>
      <c r="IL72" s="63"/>
    </row>
    <row r="73" spans="2:246" s="26" customFormat="1" ht="18" customHeight="1">
      <c r="B73" s="49" t="s">
        <v>82</v>
      </c>
      <c r="C73" s="50">
        <f>SUM(C74:C94)</f>
        <v>1991</v>
      </c>
      <c r="D73" s="50">
        <f>SUM(D74:D94)</f>
        <v>2482</v>
      </c>
      <c r="E73" s="50">
        <f>SUM(E74:E94)</f>
        <v>2466</v>
      </c>
      <c r="F73" s="50">
        <f>SUM(F74:F94)</f>
        <v>15</v>
      </c>
      <c r="G73" s="50">
        <f>SUM(G74:G94)</f>
        <v>1</v>
      </c>
      <c r="H73" s="50"/>
      <c r="I73" s="58">
        <v>849450</v>
      </c>
      <c r="J73" s="58">
        <v>679560</v>
      </c>
      <c r="K73" s="58">
        <v>84945</v>
      </c>
      <c r="L73" s="58">
        <v>84945</v>
      </c>
      <c r="IE73" s="64"/>
      <c r="IF73" s="64"/>
      <c r="IG73" s="64"/>
      <c r="IH73" s="64"/>
      <c r="II73" s="64"/>
      <c r="IJ73" s="64"/>
      <c r="IK73" s="64"/>
      <c r="IL73" s="64"/>
    </row>
    <row r="74" spans="2:12" s="3" customFormat="1" ht="18" customHeight="1">
      <c r="B74" s="65" t="s">
        <v>83</v>
      </c>
      <c r="C74" s="66">
        <v>783</v>
      </c>
      <c r="D74" s="66">
        <v>777</v>
      </c>
      <c r="E74" s="41">
        <v>777</v>
      </c>
      <c r="F74" s="66"/>
      <c r="G74" s="42"/>
      <c r="H74" s="42">
        <v>650</v>
      </c>
      <c r="I74" s="59">
        <v>252525</v>
      </c>
      <c r="J74" s="59">
        <v>202020</v>
      </c>
      <c r="K74" s="59">
        <v>25252.5</v>
      </c>
      <c r="L74" s="59">
        <v>25252.5</v>
      </c>
    </row>
    <row r="75" spans="2:12" s="3" customFormat="1" ht="18" customHeight="1">
      <c r="B75" s="65" t="s">
        <v>84</v>
      </c>
      <c r="C75" s="66"/>
      <c r="D75" s="66">
        <v>5</v>
      </c>
      <c r="E75" s="41"/>
      <c r="F75" s="41">
        <v>5</v>
      </c>
      <c r="G75" s="42"/>
      <c r="H75" s="42">
        <v>6000</v>
      </c>
      <c r="I75" s="59">
        <v>15000</v>
      </c>
      <c r="J75" s="59">
        <v>12000</v>
      </c>
      <c r="K75" s="59">
        <v>1500</v>
      </c>
      <c r="L75" s="59">
        <v>1500</v>
      </c>
    </row>
    <row r="76" spans="2:12" s="3" customFormat="1" ht="18" customHeight="1">
      <c r="B76" s="65" t="s">
        <v>85</v>
      </c>
      <c r="C76" s="66"/>
      <c r="D76" s="66">
        <v>1</v>
      </c>
      <c r="E76" s="41"/>
      <c r="F76" s="41"/>
      <c r="G76" s="42">
        <v>1</v>
      </c>
      <c r="H76" s="42">
        <v>6000</v>
      </c>
      <c r="I76" s="59">
        <v>3000</v>
      </c>
      <c r="J76" s="59">
        <v>2400</v>
      </c>
      <c r="K76" s="59">
        <v>300</v>
      </c>
      <c r="L76" s="59">
        <v>300</v>
      </c>
    </row>
    <row r="77" spans="2:12" s="3" customFormat="1" ht="18" customHeight="1">
      <c r="B77" s="65" t="s">
        <v>86</v>
      </c>
      <c r="C77" s="66">
        <v>167</v>
      </c>
      <c r="D77" s="66">
        <v>167</v>
      </c>
      <c r="E77" s="66">
        <v>167</v>
      </c>
      <c r="F77" s="42"/>
      <c r="G77" s="42"/>
      <c r="H77" s="42">
        <v>650</v>
      </c>
      <c r="I77" s="59">
        <v>54275</v>
      </c>
      <c r="J77" s="59">
        <v>43420</v>
      </c>
      <c r="K77" s="59">
        <v>5427.5</v>
      </c>
      <c r="L77" s="59">
        <v>5427.5</v>
      </c>
    </row>
    <row r="78" spans="2:12" s="3" customFormat="1" ht="18" customHeight="1">
      <c r="B78" s="65" t="s">
        <v>87</v>
      </c>
      <c r="C78" s="66">
        <v>229</v>
      </c>
      <c r="D78" s="66">
        <v>227</v>
      </c>
      <c r="E78" s="41">
        <v>227</v>
      </c>
      <c r="F78" s="66"/>
      <c r="G78" s="42"/>
      <c r="H78" s="42">
        <v>650</v>
      </c>
      <c r="I78" s="59">
        <v>73775</v>
      </c>
      <c r="J78" s="59">
        <v>59020</v>
      </c>
      <c r="K78" s="59">
        <v>7377.5</v>
      </c>
      <c r="L78" s="59">
        <v>7377.5</v>
      </c>
    </row>
    <row r="79" spans="2:12" s="3" customFormat="1" ht="18" customHeight="1">
      <c r="B79" s="65" t="s">
        <v>88</v>
      </c>
      <c r="C79" s="66"/>
      <c r="D79" s="66">
        <v>2</v>
      </c>
      <c r="E79" s="41"/>
      <c r="F79" s="41">
        <v>2</v>
      </c>
      <c r="G79" s="42"/>
      <c r="H79" s="42">
        <v>6000</v>
      </c>
      <c r="I79" s="59">
        <v>6000</v>
      </c>
      <c r="J79" s="59">
        <v>4800</v>
      </c>
      <c r="K79" s="59">
        <v>600</v>
      </c>
      <c r="L79" s="59">
        <v>600</v>
      </c>
    </row>
    <row r="80" spans="2:12" s="3" customFormat="1" ht="18" customHeight="1">
      <c r="B80" s="65" t="s">
        <v>89</v>
      </c>
      <c r="C80" s="66">
        <v>81</v>
      </c>
      <c r="D80" s="42">
        <v>100</v>
      </c>
      <c r="E80" s="42">
        <v>100</v>
      </c>
      <c r="F80" s="42"/>
      <c r="G80" s="42"/>
      <c r="H80" s="42">
        <v>650</v>
      </c>
      <c r="I80" s="59">
        <v>32500</v>
      </c>
      <c r="J80" s="59">
        <v>26000</v>
      </c>
      <c r="K80" s="59">
        <v>3250</v>
      </c>
      <c r="L80" s="59">
        <v>3250</v>
      </c>
    </row>
    <row r="81" spans="2:12" s="3" customFormat="1" ht="18" customHeight="1">
      <c r="B81" s="65" t="s">
        <v>90</v>
      </c>
      <c r="C81" s="66"/>
      <c r="D81" s="42">
        <v>2</v>
      </c>
      <c r="E81" s="42"/>
      <c r="F81" s="42">
        <v>2</v>
      </c>
      <c r="G81" s="42"/>
      <c r="H81" s="42">
        <v>6000</v>
      </c>
      <c r="I81" s="59">
        <v>6000</v>
      </c>
      <c r="J81" s="59">
        <v>4800</v>
      </c>
      <c r="K81" s="59">
        <v>600</v>
      </c>
      <c r="L81" s="59">
        <v>600</v>
      </c>
    </row>
    <row r="82" spans="2:12" s="3" customFormat="1" ht="18" customHeight="1">
      <c r="B82" s="65" t="s">
        <v>91</v>
      </c>
      <c r="C82" s="66">
        <v>121</v>
      </c>
      <c r="D82" s="42">
        <v>121</v>
      </c>
      <c r="E82" s="42">
        <v>121</v>
      </c>
      <c r="F82" s="42"/>
      <c r="G82" s="42"/>
      <c r="H82" s="42">
        <v>650</v>
      </c>
      <c r="I82" s="59">
        <v>39325</v>
      </c>
      <c r="J82" s="59">
        <v>31460</v>
      </c>
      <c r="K82" s="59">
        <v>3932.5</v>
      </c>
      <c r="L82" s="59">
        <v>3932.5</v>
      </c>
    </row>
    <row r="83" spans="2:12" s="3" customFormat="1" ht="18" customHeight="1">
      <c r="B83" s="65" t="s">
        <v>92</v>
      </c>
      <c r="C83" s="66">
        <v>193</v>
      </c>
      <c r="D83" s="66">
        <v>190</v>
      </c>
      <c r="E83" s="66">
        <v>190</v>
      </c>
      <c r="F83" s="42"/>
      <c r="G83" s="42"/>
      <c r="H83" s="42">
        <v>650</v>
      </c>
      <c r="I83" s="59">
        <v>61750</v>
      </c>
      <c r="J83" s="59">
        <v>49400</v>
      </c>
      <c r="K83" s="59">
        <v>6175</v>
      </c>
      <c r="L83" s="59">
        <v>6175</v>
      </c>
    </row>
    <row r="84" spans="2:12" s="3" customFormat="1" ht="18" customHeight="1">
      <c r="B84" s="65" t="s">
        <v>93</v>
      </c>
      <c r="C84" s="66"/>
      <c r="D84" s="66">
        <v>3</v>
      </c>
      <c r="E84" s="66"/>
      <c r="F84" s="42">
        <v>3</v>
      </c>
      <c r="G84" s="42"/>
      <c r="H84" s="42">
        <v>6000</v>
      </c>
      <c r="I84" s="59">
        <v>9000</v>
      </c>
      <c r="J84" s="59">
        <v>7200</v>
      </c>
      <c r="K84" s="59">
        <v>900</v>
      </c>
      <c r="L84" s="59">
        <v>900</v>
      </c>
    </row>
    <row r="85" spans="2:12" s="3" customFormat="1" ht="18" customHeight="1">
      <c r="B85" s="65" t="s">
        <v>94</v>
      </c>
      <c r="C85" s="66">
        <v>27</v>
      </c>
      <c r="D85" s="42">
        <v>100</v>
      </c>
      <c r="E85" s="42">
        <v>100</v>
      </c>
      <c r="F85" s="42"/>
      <c r="G85" s="42"/>
      <c r="H85" s="42">
        <v>650</v>
      </c>
      <c r="I85" s="59">
        <v>32500</v>
      </c>
      <c r="J85" s="59">
        <v>26000</v>
      </c>
      <c r="K85" s="59">
        <v>3250</v>
      </c>
      <c r="L85" s="59">
        <v>3250</v>
      </c>
    </row>
    <row r="86" spans="2:12" s="3" customFormat="1" ht="18" customHeight="1">
      <c r="B86" s="65" t="s">
        <v>95</v>
      </c>
      <c r="C86" s="66">
        <v>285</v>
      </c>
      <c r="D86" s="66">
        <v>284</v>
      </c>
      <c r="E86" s="66">
        <v>284</v>
      </c>
      <c r="F86" s="42"/>
      <c r="G86" s="42"/>
      <c r="H86" s="42">
        <v>650</v>
      </c>
      <c r="I86" s="59">
        <v>92300</v>
      </c>
      <c r="J86" s="59">
        <v>73840</v>
      </c>
      <c r="K86" s="59">
        <v>9230</v>
      </c>
      <c r="L86" s="59">
        <v>9230</v>
      </c>
    </row>
    <row r="87" spans="2:12" s="3" customFormat="1" ht="18" customHeight="1">
      <c r="B87" s="65" t="s">
        <v>96</v>
      </c>
      <c r="C87" s="66"/>
      <c r="D87" s="66">
        <v>1</v>
      </c>
      <c r="E87" s="66"/>
      <c r="F87" s="42">
        <v>1</v>
      </c>
      <c r="G87" s="42"/>
      <c r="H87" s="42">
        <v>6000</v>
      </c>
      <c r="I87" s="59">
        <v>3000</v>
      </c>
      <c r="J87" s="59">
        <v>2400</v>
      </c>
      <c r="K87" s="59">
        <v>300</v>
      </c>
      <c r="L87" s="59">
        <v>300</v>
      </c>
    </row>
    <row r="88" spans="2:12" s="3" customFormat="1" ht="18" customHeight="1">
      <c r="B88" s="65" t="s">
        <v>97</v>
      </c>
      <c r="C88" s="66">
        <v>8</v>
      </c>
      <c r="D88" s="42">
        <v>100</v>
      </c>
      <c r="E88" s="42">
        <v>100</v>
      </c>
      <c r="F88" s="42"/>
      <c r="G88" s="42"/>
      <c r="H88" s="42">
        <v>650</v>
      </c>
      <c r="I88" s="59">
        <v>32500</v>
      </c>
      <c r="J88" s="59">
        <v>26000</v>
      </c>
      <c r="K88" s="59">
        <v>3250</v>
      </c>
      <c r="L88" s="59">
        <v>3250</v>
      </c>
    </row>
    <row r="89" spans="2:12" s="3" customFormat="1" ht="18" customHeight="1">
      <c r="B89" s="65" t="s">
        <v>98</v>
      </c>
      <c r="C89" s="66"/>
      <c r="D89" s="42">
        <v>1</v>
      </c>
      <c r="E89" s="42"/>
      <c r="F89" s="42">
        <v>1</v>
      </c>
      <c r="G89" s="42"/>
      <c r="H89" s="42">
        <v>6000</v>
      </c>
      <c r="I89" s="59">
        <v>3000</v>
      </c>
      <c r="J89" s="59">
        <v>2400</v>
      </c>
      <c r="K89" s="59">
        <v>300</v>
      </c>
      <c r="L89" s="59">
        <v>300</v>
      </c>
    </row>
    <row r="90" spans="2:12" s="3" customFormat="1" ht="18" customHeight="1">
      <c r="B90" s="65" t="s">
        <v>99</v>
      </c>
      <c r="C90" s="66">
        <v>49</v>
      </c>
      <c r="D90" s="42">
        <v>100</v>
      </c>
      <c r="E90" s="42">
        <v>100</v>
      </c>
      <c r="F90" s="42"/>
      <c r="G90" s="42"/>
      <c r="H90" s="42">
        <v>650</v>
      </c>
      <c r="I90" s="59">
        <v>32500</v>
      </c>
      <c r="J90" s="59">
        <v>26000</v>
      </c>
      <c r="K90" s="59">
        <v>3250</v>
      </c>
      <c r="L90" s="59">
        <v>3250</v>
      </c>
    </row>
    <row r="91" spans="2:12" s="26" customFormat="1" ht="18" customHeight="1">
      <c r="B91" s="65" t="s">
        <v>100</v>
      </c>
      <c r="C91" s="66">
        <v>19</v>
      </c>
      <c r="D91" s="42">
        <v>100</v>
      </c>
      <c r="E91" s="42">
        <v>100</v>
      </c>
      <c r="F91" s="42"/>
      <c r="G91" s="42"/>
      <c r="H91" s="42">
        <v>650</v>
      </c>
      <c r="I91" s="62">
        <v>32500</v>
      </c>
      <c r="J91" s="62">
        <v>26000</v>
      </c>
      <c r="K91" s="62">
        <v>3250</v>
      </c>
      <c r="L91" s="62">
        <v>3250</v>
      </c>
    </row>
    <row r="92" spans="2:12" s="3" customFormat="1" ht="18" customHeight="1">
      <c r="B92" s="65" t="s">
        <v>101</v>
      </c>
      <c r="C92" s="66">
        <v>21</v>
      </c>
      <c r="D92" s="42">
        <v>100</v>
      </c>
      <c r="E92" s="42">
        <v>100</v>
      </c>
      <c r="F92" s="42"/>
      <c r="G92" s="42"/>
      <c r="H92" s="42">
        <v>650</v>
      </c>
      <c r="I92" s="59">
        <v>32500</v>
      </c>
      <c r="J92" s="59">
        <v>26000</v>
      </c>
      <c r="K92" s="59">
        <v>3250</v>
      </c>
      <c r="L92" s="59">
        <v>3250</v>
      </c>
    </row>
    <row r="93" spans="2:246" s="3" customFormat="1" ht="18" customHeight="1">
      <c r="B93" s="65" t="s">
        <v>102</v>
      </c>
      <c r="C93" s="66"/>
      <c r="D93" s="42">
        <v>1</v>
      </c>
      <c r="E93" s="42"/>
      <c r="F93" s="42">
        <v>1</v>
      </c>
      <c r="G93" s="42"/>
      <c r="H93" s="42">
        <v>6000</v>
      </c>
      <c r="I93" s="62">
        <v>3000</v>
      </c>
      <c r="J93" s="62">
        <v>2400</v>
      </c>
      <c r="K93" s="62">
        <v>300</v>
      </c>
      <c r="L93" s="62">
        <v>300</v>
      </c>
      <c r="IE93" s="63"/>
      <c r="IF93" s="63"/>
      <c r="IG93" s="63"/>
      <c r="IH93" s="63"/>
      <c r="II93" s="63"/>
      <c r="IJ93" s="63"/>
      <c r="IK93" s="63"/>
      <c r="IL93" s="63"/>
    </row>
    <row r="94" spans="2:12" s="3" customFormat="1" ht="18" customHeight="1">
      <c r="B94" s="65" t="s">
        <v>103</v>
      </c>
      <c r="C94" s="66">
        <v>8</v>
      </c>
      <c r="D94" s="42">
        <v>100</v>
      </c>
      <c r="E94" s="42">
        <v>100</v>
      </c>
      <c r="F94" s="42"/>
      <c r="G94" s="42"/>
      <c r="H94" s="42">
        <v>650</v>
      </c>
      <c r="I94" s="59">
        <v>32500</v>
      </c>
      <c r="J94" s="59">
        <v>26000</v>
      </c>
      <c r="K94" s="59">
        <v>3250</v>
      </c>
      <c r="L94" s="59">
        <v>3250</v>
      </c>
    </row>
    <row r="95" spans="2:246" s="26" customFormat="1" ht="18" customHeight="1">
      <c r="B95" s="49" t="s">
        <v>104</v>
      </c>
      <c r="C95" s="50">
        <f aca="true" t="shared" si="11" ref="C95:G95">SUM(C96:C103)</f>
        <v>849</v>
      </c>
      <c r="D95" s="50">
        <f t="shared" si="11"/>
        <v>1105</v>
      </c>
      <c r="E95" s="50">
        <f t="shared" si="11"/>
        <v>1091</v>
      </c>
      <c r="F95" s="50">
        <f t="shared" si="11"/>
        <v>13</v>
      </c>
      <c r="G95" s="50">
        <f t="shared" si="11"/>
        <v>1</v>
      </c>
      <c r="H95" s="50"/>
      <c r="I95" s="58">
        <v>396575</v>
      </c>
      <c r="J95" s="58">
        <v>317260</v>
      </c>
      <c r="K95" s="58">
        <v>39657.5</v>
      </c>
      <c r="L95" s="58">
        <v>39657.5</v>
      </c>
      <c r="IE95" s="64"/>
      <c r="IF95" s="64"/>
      <c r="IG95" s="64"/>
      <c r="IH95" s="64"/>
      <c r="II95" s="64"/>
      <c r="IJ95" s="64"/>
      <c r="IK95" s="64"/>
      <c r="IL95" s="64"/>
    </row>
    <row r="96" spans="2:12" s="3" customFormat="1" ht="18" customHeight="1">
      <c r="B96" s="67" t="s">
        <v>105</v>
      </c>
      <c r="C96" s="68">
        <v>702</v>
      </c>
      <c r="D96" s="68">
        <v>691</v>
      </c>
      <c r="E96" s="68">
        <v>691</v>
      </c>
      <c r="F96" s="42"/>
      <c r="G96" s="42"/>
      <c r="H96" s="42">
        <v>650</v>
      </c>
      <c r="I96" s="59">
        <v>224575</v>
      </c>
      <c r="J96" s="59">
        <v>179660</v>
      </c>
      <c r="K96" s="59">
        <v>22457.5</v>
      </c>
      <c r="L96" s="59">
        <v>22457.5</v>
      </c>
    </row>
    <row r="97" spans="2:12" s="3" customFormat="1" ht="18" customHeight="1">
      <c r="B97" s="67" t="s">
        <v>106</v>
      </c>
      <c r="C97" s="68"/>
      <c r="D97" s="42">
        <v>10</v>
      </c>
      <c r="E97" s="42"/>
      <c r="F97" s="42">
        <v>10</v>
      </c>
      <c r="G97" s="42"/>
      <c r="H97" s="42">
        <v>6000</v>
      </c>
      <c r="I97" s="59">
        <v>30000</v>
      </c>
      <c r="J97" s="59">
        <v>24000</v>
      </c>
      <c r="K97" s="59">
        <v>3000</v>
      </c>
      <c r="L97" s="59">
        <v>3000</v>
      </c>
    </row>
    <row r="98" spans="2:12" s="3" customFormat="1" ht="18" customHeight="1">
      <c r="B98" s="67" t="s">
        <v>107</v>
      </c>
      <c r="C98" s="68"/>
      <c r="D98" s="42">
        <v>1</v>
      </c>
      <c r="E98" s="42"/>
      <c r="F98" s="42"/>
      <c r="G98" s="42">
        <v>1</v>
      </c>
      <c r="H98" s="42">
        <v>6000</v>
      </c>
      <c r="I98" s="59">
        <v>3000</v>
      </c>
      <c r="J98" s="59">
        <v>2400</v>
      </c>
      <c r="K98" s="59">
        <v>300</v>
      </c>
      <c r="L98" s="59">
        <v>300</v>
      </c>
    </row>
    <row r="99" spans="2:12" s="3" customFormat="1" ht="18" customHeight="1">
      <c r="B99" s="67" t="s">
        <v>108</v>
      </c>
      <c r="C99" s="68">
        <v>50</v>
      </c>
      <c r="D99" s="42">
        <v>100</v>
      </c>
      <c r="E99" s="42">
        <v>100</v>
      </c>
      <c r="F99" s="42"/>
      <c r="G99" s="42"/>
      <c r="H99" s="42">
        <v>650</v>
      </c>
      <c r="I99" s="59">
        <v>32500</v>
      </c>
      <c r="J99" s="59">
        <v>26000</v>
      </c>
      <c r="K99" s="59">
        <v>3250</v>
      </c>
      <c r="L99" s="59">
        <v>3250</v>
      </c>
    </row>
    <row r="100" spans="2:12" s="26" customFormat="1" ht="18" customHeight="1">
      <c r="B100" s="67" t="s">
        <v>109</v>
      </c>
      <c r="C100" s="68"/>
      <c r="D100" s="42">
        <v>3</v>
      </c>
      <c r="E100" s="57"/>
      <c r="F100" s="42">
        <v>3</v>
      </c>
      <c r="G100" s="42"/>
      <c r="H100" s="42">
        <v>6000</v>
      </c>
      <c r="I100" s="62">
        <v>9000</v>
      </c>
      <c r="J100" s="62">
        <v>7200</v>
      </c>
      <c r="K100" s="62">
        <v>900</v>
      </c>
      <c r="L100" s="62">
        <v>900</v>
      </c>
    </row>
    <row r="101" spans="2:12" s="3" customFormat="1" ht="18" customHeight="1">
      <c r="B101" s="67" t="s">
        <v>110</v>
      </c>
      <c r="C101" s="68">
        <v>23</v>
      </c>
      <c r="D101" s="42">
        <v>100</v>
      </c>
      <c r="E101" s="42">
        <v>100</v>
      </c>
      <c r="F101" s="42"/>
      <c r="G101" s="42"/>
      <c r="H101" s="42">
        <v>650</v>
      </c>
      <c r="I101" s="59">
        <v>32500</v>
      </c>
      <c r="J101" s="59">
        <v>26000</v>
      </c>
      <c r="K101" s="59">
        <v>3250</v>
      </c>
      <c r="L101" s="59">
        <v>3250</v>
      </c>
    </row>
    <row r="102" spans="2:246" s="3" customFormat="1" ht="18" customHeight="1">
      <c r="B102" s="67" t="s">
        <v>111</v>
      </c>
      <c r="C102" s="68">
        <v>37</v>
      </c>
      <c r="D102" s="42">
        <v>100</v>
      </c>
      <c r="E102" s="42">
        <v>100</v>
      </c>
      <c r="F102" s="42"/>
      <c r="G102" s="42"/>
      <c r="H102" s="42">
        <v>650</v>
      </c>
      <c r="I102" s="62">
        <v>32500</v>
      </c>
      <c r="J102" s="62">
        <v>26000</v>
      </c>
      <c r="K102" s="62">
        <v>3250</v>
      </c>
      <c r="L102" s="62">
        <v>3250</v>
      </c>
      <c r="IE102" s="63"/>
      <c r="IF102" s="63"/>
      <c r="IG102" s="63"/>
      <c r="IH102" s="63"/>
      <c r="II102" s="63"/>
      <c r="IJ102" s="63"/>
      <c r="IK102" s="63"/>
      <c r="IL102" s="63"/>
    </row>
    <row r="103" spans="2:12" s="3" customFormat="1" ht="18" customHeight="1">
      <c r="B103" s="67" t="s">
        <v>112</v>
      </c>
      <c r="C103" s="68">
        <v>37</v>
      </c>
      <c r="D103" s="42">
        <v>100</v>
      </c>
      <c r="E103" s="42">
        <v>100</v>
      </c>
      <c r="F103" s="42"/>
      <c r="G103" s="42"/>
      <c r="H103" s="42">
        <v>650</v>
      </c>
      <c r="I103" s="59">
        <v>32500</v>
      </c>
      <c r="J103" s="59">
        <v>26000</v>
      </c>
      <c r="K103" s="59">
        <v>3250</v>
      </c>
      <c r="L103" s="59">
        <v>3250</v>
      </c>
    </row>
    <row r="104" spans="2:246" s="26" customFormat="1" ht="18" customHeight="1">
      <c r="B104" s="49" t="s">
        <v>113</v>
      </c>
      <c r="C104" s="50">
        <f aca="true" t="shared" si="12" ref="C104:G104">SUM(C105:C113)</f>
        <v>689</v>
      </c>
      <c r="D104" s="50">
        <f t="shared" si="12"/>
        <v>1029</v>
      </c>
      <c r="E104" s="50">
        <f t="shared" si="12"/>
        <v>1026</v>
      </c>
      <c r="F104" s="50">
        <f t="shared" si="12"/>
        <v>2</v>
      </c>
      <c r="G104" s="50">
        <f t="shared" si="12"/>
        <v>1</v>
      </c>
      <c r="H104" s="50"/>
      <c r="I104" s="58">
        <v>342450</v>
      </c>
      <c r="J104" s="58">
        <v>273960</v>
      </c>
      <c r="K104" s="58">
        <v>34245</v>
      </c>
      <c r="L104" s="58">
        <v>34245</v>
      </c>
      <c r="IE104" s="64"/>
      <c r="IF104" s="64"/>
      <c r="IG104" s="64"/>
      <c r="IH104" s="64"/>
      <c r="II104" s="64"/>
      <c r="IJ104" s="64"/>
      <c r="IK104" s="64"/>
      <c r="IL104" s="64"/>
    </row>
    <row r="105" spans="2:12" s="3" customFormat="1" ht="18" customHeight="1">
      <c r="B105" s="69" t="s">
        <v>114</v>
      </c>
      <c r="C105" s="70">
        <v>368</v>
      </c>
      <c r="D105" s="70">
        <v>366</v>
      </c>
      <c r="E105" s="41">
        <v>366</v>
      </c>
      <c r="F105" s="70"/>
      <c r="G105" s="42"/>
      <c r="H105" s="42">
        <v>650</v>
      </c>
      <c r="I105" s="59">
        <v>118950</v>
      </c>
      <c r="J105" s="59">
        <v>95160</v>
      </c>
      <c r="K105" s="59">
        <v>11895</v>
      </c>
      <c r="L105" s="59">
        <v>11895</v>
      </c>
    </row>
    <row r="106" spans="2:12" s="3" customFormat="1" ht="18" customHeight="1">
      <c r="B106" s="69" t="s">
        <v>115</v>
      </c>
      <c r="C106" s="70"/>
      <c r="D106" s="70">
        <v>2</v>
      </c>
      <c r="E106" s="41"/>
      <c r="F106" s="41">
        <v>2</v>
      </c>
      <c r="G106" s="42"/>
      <c r="H106" s="42">
        <v>6000</v>
      </c>
      <c r="I106" s="59">
        <v>6000</v>
      </c>
      <c r="J106" s="59">
        <v>4800</v>
      </c>
      <c r="K106" s="59">
        <v>600</v>
      </c>
      <c r="L106" s="59">
        <v>600</v>
      </c>
    </row>
    <row r="107" spans="2:12" s="3" customFormat="1" ht="18" customHeight="1">
      <c r="B107" s="69" t="s">
        <v>116</v>
      </c>
      <c r="C107" s="70">
        <v>160</v>
      </c>
      <c r="D107" s="70">
        <v>160</v>
      </c>
      <c r="E107" s="41">
        <v>160</v>
      </c>
      <c r="F107" s="70"/>
      <c r="G107" s="42"/>
      <c r="H107" s="42">
        <v>650</v>
      </c>
      <c r="I107" s="59">
        <v>52000</v>
      </c>
      <c r="J107" s="59">
        <v>41600</v>
      </c>
      <c r="K107" s="59">
        <v>5200</v>
      </c>
      <c r="L107" s="59">
        <v>5200</v>
      </c>
    </row>
    <row r="108" spans="2:12" s="3" customFormat="1" ht="18" customHeight="1">
      <c r="B108" s="69" t="s">
        <v>117</v>
      </c>
      <c r="C108" s="70">
        <v>18</v>
      </c>
      <c r="D108" s="42">
        <v>100</v>
      </c>
      <c r="E108" s="41">
        <f aca="true" t="shared" si="13" ref="E108:E112">D108</f>
        <v>100</v>
      </c>
      <c r="F108" s="42"/>
      <c r="G108" s="42"/>
      <c r="H108" s="42">
        <v>650</v>
      </c>
      <c r="I108" s="59">
        <v>32500</v>
      </c>
      <c r="J108" s="59">
        <v>26000</v>
      </c>
      <c r="K108" s="59">
        <v>3250</v>
      </c>
      <c r="L108" s="59">
        <v>3250</v>
      </c>
    </row>
    <row r="109" spans="2:12" s="3" customFormat="1" ht="18" customHeight="1">
      <c r="B109" s="69" t="s">
        <v>118</v>
      </c>
      <c r="C109" s="70">
        <v>47</v>
      </c>
      <c r="D109" s="42">
        <v>100</v>
      </c>
      <c r="E109" s="41">
        <f t="shared" si="13"/>
        <v>100</v>
      </c>
      <c r="F109" s="42"/>
      <c r="G109" s="42"/>
      <c r="H109" s="42">
        <v>650</v>
      </c>
      <c r="I109" s="59">
        <v>32500</v>
      </c>
      <c r="J109" s="59">
        <v>26000</v>
      </c>
      <c r="K109" s="59">
        <v>3250</v>
      </c>
      <c r="L109" s="59">
        <v>3250</v>
      </c>
    </row>
    <row r="110" spans="2:12" s="3" customFormat="1" ht="18" customHeight="1">
      <c r="B110" s="69" t="s">
        <v>119</v>
      </c>
      <c r="C110" s="70">
        <v>15</v>
      </c>
      <c r="D110" s="42">
        <v>100</v>
      </c>
      <c r="E110" s="41">
        <f t="shared" si="13"/>
        <v>100</v>
      </c>
      <c r="F110" s="42"/>
      <c r="G110" s="42"/>
      <c r="H110" s="42">
        <v>650</v>
      </c>
      <c r="I110" s="59">
        <v>32500</v>
      </c>
      <c r="J110" s="59">
        <v>26000</v>
      </c>
      <c r="K110" s="59">
        <v>3250</v>
      </c>
      <c r="L110" s="59">
        <v>3250</v>
      </c>
    </row>
    <row r="111" spans="2:12" s="3" customFormat="1" ht="18" customHeight="1">
      <c r="B111" s="69" t="s">
        <v>120</v>
      </c>
      <c r="C111" s="70">
        <v>61</v>
      </c>
      <c r="D111" s="42">
        <v>100</v>
      </c>
      <c r="E111" s="41">
        <f t="shared" si="13"/>
        <v>100</v>
      </c>
      <c r="F111" s="42"/>
      <c r="G111" s="42"/>
      <c r="H111" s="42">
        <v>650</v>
      </c>
      <c r="I111" s="59">
        <v>32500</v>
      </c>
      <c r="J111" s="59">
        <v>26000</v>
      </c>
      <c r="K111" s="59">
        <v>3250</v>
      </c>
      <c r="L111" s="59">
        <v>3250</v>
      </c>
    </row>
    <row r="112" spans="1:246" s="27" customFormat="1" ht="18" customHeight="1">
      <c r="A112" s="3"/>
      <c r="B112" s="69" t="s">
        <v>121</v>
      </c>
      <c r="C112" s="70">
        <v>20</v>
      </c>
      <c r="D112" s="42">
        <v>100</v>
      </c>
      <c r="E112" s="41">
        <f t="shared" si="13"/>
        <v>100</v>
      </c>
      <c r="F112" s="42"/>
      <c r="G112" s="42"/>
      <c r="H112" s="42">
        <v>650</v>
      </c>
      <c r="I112" s="74">
        <v>32500</v>
      </c>
      <c r="J112" s="74">
        <v>26000</v>
      </c>
      <c r="K112" s="74">
        <v>3250</v>
      </c>
      <c r="L112" s="74">
        <v>3250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63"/>
      <c r="IF112" s="63"/>
      <c r="IG112" s="63"/>
      <c r="IH112" s="63"/>
      <c r="II112" s="63"/>
      <c r="IJ112" s="63"/>
      <c r="IK112" s="63"/>
      <c r="IL112" s="63"/>
    </row>
    <row r="113" spans="2:12" s="3" customFormat="1" ht="18" customHeight="1">
      <c r="B113" s="69" t="s">
        <v>122</v>
      </c>
      <c r="C113" s="70"/>
      <c r="D113" s="42">
        <v>1</v>
      </c>
      <c r="E113" s="57"/>
      <c r="F113" s="42"/>
      <c r="G113" s="42">
        <v>1</v>
      </c>
      <c r="H113" s="42">
        <v>6000</v>
      </c>
      <c r="I113" s="59">
        <v>3000</v>
      </c>
      <c r="J113" s="59">
        <v>2400</v>
      </c>
      <c r="K113" s="59">
        <v>300</v>
      </c>
      <c r="L113" s="59">
        <v>300</v>
      </c>
    </row>
    <row r="114" spans="2:246" s="26" customFormat="1" ht="18" customHeight="1">
      <c r="B114" s="71" t="s">
        <v>123</v>
      </c>
      <c r="C114" s="45">
        <f>SUM(C115:C136)</f>
        <v>3136</v>
      </c>
      <c r="D114" s="45">
        <f>SUM(D115:D136)</f>
        <v>3667</v>
      </c>
      <c r="E114" s="45">
        <f>SUM(E115:E136)</f>
        <v>3655</v>
      </c>
      <c r="F114" s="45">
        <f>SUM(F115:F136)</f>
        <v>11</v>
      </c>
      <c r="G114" s="45">
        <f>SUM(G115:G136)</f>
        <v>1</v>
      </c>
      <c r="H114" s="45"/>
      <c r="I114" s="58">
        <v>1223875</v>
      </c>
      <c r="J114" s="58">
        <v>979100</v>
      </c>
      <c r="K114" s="58">
        <v>122387.5</v>
      </c>
      <c r="L114" s="58">
        <v>122387.5</v>
      </c>
      <c r="IE114" s="64"/>
      <c r="IF114" s="64"/>
      <c r="IG114" s="64"/>
      <c r="IH114" s="64"/>
      <c r="II114" s="64"/>
      <c r="IJ114" s="64"/>
      <c r="IK114" s="64"/>
      <c r="IL114" s="64"/>
    </row>
    <row r="115" spans="2:12" s="3" customFormat="1" ht="18" customHeight="1">
      <c r="B115" s="72" t="s">
        <v>124</v>
      </c>
      <c r="C115" s="73">
        <v>1837</v>
      </c>
      <c r="D115" s="73">
        <v>1830</v>
      </c>
      <c r="E115" s="73">
        <v>1830</v>
      </c>
      <c r="F115" s="42"/>
      <c r="G115" s="42"/>
      <c r="H115" s="42">
        <v>650</v>
      </c>
      <c r="I115" s="59">
        <v>594750</v>
      </c>
      <c r="J115" s="59">
        <v>475800</v>
      </c>
      <c r="K115" s="59">
        <v>59475</v>
      </c>
      <c r="L115" s="59">
        <v>59475</v>
      </c>
    </row>
    <row r="116" spans="2:12" s="3" customFormat="1" ht="18" customHeight="1">
      <c r="B116" s="72" t="s">
        <v>125</v>
      </c>
      <c r="C116" s="73"/>
      <c r="D116" s="73">
        <v>7</v>
      </c>
      <c r="E116" s="73"/>
      <c r="F116" s="42">
        <v>7</v>
      </c>
      <c r="G116" s="42"/>
      <c r="H116" s="42">
        <v>6000</v>
      </c>
      <c r="I116" s="59">
        <v>21000</v>
      </c>
      <c r="J116" s="59">
        <v>16800</v>
      </c>
      <c r="K116" s="59">
        <v>2100</v>
      </c>
      <c r="L116" s="59">
        <v>2100</v>
      </c>
    </row>
    <row r="117" spans="2:12" s="3" customFormat="1" ht="18" customHeight="1">
      <c r="B117" s="72" t="s">
        <v>126</v>
      </c>
      <c r="C117" s="73">
        <v>79</v>
      </c>
      <c r="D117" s="42">
        <v>100</v>
      </c>
      <c r="E117" s="42">
        <v>100</v>
      </c>
      <c r="F117" s="42"/>
      <c r="G117" s="42"/>
      <c r="H117" s="42">
        <v>650</v>
      </c>
      <c r="I117" s="59">
        <v>32500</v>
      </c>
      <c r="J117" s="59">
        <v>26000</v>
      </c>
      <c r="K117" s="59">
        <v>3250</v>
      </c>
      <c r="L117" s="59">
        <v>3250</v>
      </c>
    </row>
    <row r="118" spans="2:12" s="3" customFormat="1" ht="18" customHeight="1">
      <c r="B118" s="72" t="s">
        <v>127</v>
      </c>
      <c r="C118" s="73"/>
      <c r="D118" s="42">
        <v>1</v>
      </c>
      <c r="E118" s="42"/>
      <c r="F118" s="42">
        <v>1</v>
      </c>
      <c r="G118" s="42"/>
      <c r="H118" s="42">
        <v>6000</v>
      </c>
      <c r="I118" s="59">
        <v>3000</v>
      </c>
      <c r="J118" s="59">
        <v>2400</v>
      </c>
      <c r="K118" s="59">
        <v>300</v>
      </c>
      <c r="L118" s="59">
        <v>300</v>
      </c>
    </row>
    <row r="119" spans="2:12" s="3" customFormat="1" ht="18" customHeight="1">
      <c r="B119" s="72" t="s">
        <v>128</v>
      </c>
      <c r="C119" s="73">
        <v>239</v>
      </c>
      <c r="D119" s="73">
        <v>239</v>
      </c>
      <c r="E119" s="73">
        <v>239</v>
      </c>
      <c r="F119" s="42"/>
      <c r="G119" s="42"/>
      <c r="H119" s="42">
        <v>650</v>
      </c>
      <c r="I119" s="59">
        <v>77675</v>
      </c>
      <c r="J119" s="59">
        <v>62140</v>
      </c>
      <c r="K119" s="59">
        <v>7767.5</v>
      </c>
      <c r="L119" s="59">
        <v>7767.5</v>
      </c>
    </row>
    <row r="120" spans="2:12" s="3" customFormat="1" ht="18" customHeight="1">
      <c r="B120" s="72" t="s">
        <v>129</v>
      </c>
      <c r="C120" s="73"/>
      <c r="D120" s="42">
        <v>1</v>
      </c>
      <c r="E120" s="57"/>
      <c r="F120" s="42">
        <v>1</v>
      </c>
      <c r="G120" s="42"/>
      <c r="H120" s="42">
        <v>6000</v>
      </c>
      <c r="I120" s="59">
        <v>3000</v>
      </c>
      <c r="J120" s="59">
        <v>2400</v>
      </c>
      <c r="K120" s="59">
        <v>300</v>
      </c>
      <c r="L120" s="59">
        <v>300</v>
      </c>
    </row>
    <row r="121" spans="2:12" s="3" customFormat="1" ht="18" customHeight="1">
      <c r="B121" s="72" t="s">
        <v>130</v>
      </c>
      <c r="C121" s="73">
        <v>78</v>
      </c>
      <c r="D121" s="73">
        <v>100</v>
      </c>
      <c r="E121" s="73">
        <v>100</v>
      </c>
      <c r="F121" s="42"/>
      <c r="G121" s="42"/>
      <c r="H121" s="42">
        <v>650</v>
      </c>
      <c r="I121" s="59">
        <v>32500</v>
      </c>
      <c r="J121" s="59">
        <v>26000</v>
      </c>
      <c r="K121" s="59">
        <v>3250</v>
      </c>
      <c r="L121" s="59">
        <v>3250</v>
      </c>
    </row>
    <row r="122" spans="2:12" s="3" customFormat="1" ht="18" customHeight="1">
      <c r="B122" s="72" t="s">
        <v>131</v>
      </c>
      <c r="C122" s="73"/>
      <c r="D122" s="73">
        <v>1</v>
      </c>
      <c r="E122" s="73"/>
      <c r="F122" s="42">
        <v>1</v>
      </c>
      <c r="G122" s="42"/>
      <c r="H122" s="42">
        <v>6000</v>
      </c>
      <c r="I122" s="59">
        <v>3000</v>
      </c>
      <c r="J122" s="59">
        <v>2400</v>
      </c>
      <c r="K122" s="59">
        <v>300</v>
      </c>
      <c r="L122" s="59">
        <v>300</v>
      </c>
    </row>
    <row r="123" spans="2:12" s="3" customFormat="1" ht="18" customHeight="1">
      <c r="B123" s="72" t="s">
        <v>132</v>
      </c>
      <c r="C123" s="73">
        <v>53</v>
      </c>
      <c r="D123" s="42">
        <v>100</v>
      </c>
      <c r="E123" s="42">
        <v>100</v>
      </c>
      <c r="F123" s="42"/>
      <c r="G123" s="42"/>
      <c r="H123" s="42">
        <v>650</v>
      </c>
      <c r="I123" s="59">
        <v>32500</v>
      </c>
      <c r="J123" s="59">
        <v>26000</v>
      </c>
      <c r="K123" s="59">
        <v>3250</v>
      </c>
      <c r="L123" s="59">
        <v>3250</v>
      </c>
    </row>
    <row r="124" spans="2:12" s="3" customFormat="1" ht="18" customHeight="1">
      <c r="B124" s="72" t="s">
        <v>133</v>
      </c>
      <c r="C124" s="73">
        <v>89</v>
      </c>
      <c r="D124" s="42">
        <v>100</v>
      </c>
      <c r="E124" s="42">
        <v>100</v>
      </c>
      <c r="F124" s="42"/>
      <c r="G124" s="42"/>
      <c r="H124" s="42">
        <v>650</v>
      </c>
      <c r="I124" s="59">
        <v>32500</v>
      </c>
      <c r="J124" s="59">
        <v>26000</v>
      </c>
      <c r="K124" s="59">
        <v>3250</v>
      </c>
      <c r="L124" s="59">
        <v>3250</v>
      </c>
    </row>
    <row r="125" spans="2:12" s="3" customFormat="1" ht="18" customHeight="1">
      <c r="B125" s="72" t="s">
        <v>134</v>
      </c>
      <c r="C125" s="73"/>
      <c r="D125" s="42">
        <v>1</v>
      </c>
      <c r="E125" s="42"/>
      <c r="F125" s="42">
        <v>1</v>
      </c>
      <c r="G125" s="42"/>
      <c r="H125" s="42">
        <v>6000</v>
      </c>
      <c r="I125" s="59">
        <v>3000</v>
      </c>
      <c r="J125" s="59">
        <v>2400</v>
      </c>
      <c r="K125" s="59">
        <v>300</v>
      </c>
      <c r="L125" s="59">
        <v>300</v>
      </c>
    </row>
    <row r="126" spans="2:12" s="3" customFormat="1" ht="18" customHeight="1">
      <c r="B126" s="72" t="s">
        <v>135</v>
      </c>
      <c r="C126" s="73">
        <v>51</v>
      </c>
      <c r="D126" s="42">
        <v>100</v>
      </c>
      <c r="E126" s="42">
        <v>100</v>
      </c>
      <c r="F126" s="42"/>
      <c r="G126" s="42"/>
      <c r="H126" s="42">
        <v>650</v>
      </c>
      <c r="I126" s="59">
        <v>32500</v>
      </c>
      <c r="J126" s="59">
        <v>26000</v>
      </c>
      <c r="K126" s="59">
        <v>3250</v>
      </c>
      <c r="L126" s="59">
        <v>3250</v>
      </c>
    </row>
    <row r="127" spans="2:12" s="3" customFormat="1" ht="18" customHeight="1">
      <c r="B127" s="72" t="s">
        <v>136</v>
      </c>
      <c r="C127" s="73">
        <v>131</v>
      </c>
      <c r="D127" s="42">
        <v>131</v>
      </c>
      <c r="E127" s="42">
        <v>131</v>
      </c>
      <c r="F127" s="42"/>
      <c r="G127" s="42"/>
      <c r="H127" s="42">
        <v>650</v>
      </c>
      <c r="I127" s="59">
        <v>42575</v>
      </c>
      <c r="J127" s="59">
        <v>34060</v>
      </c>
      <c r="K127" s="59">
        <v>4257.5</v>
      </c>
      <c r="L127" s="59">
        <v>4257.5</v>
      </c>
    </row>
    <row r="128" spans="2:12" s="3" customFormat="1" ht="18" customHeight="1">
      <c r="B128" s="72" t="s">
        <v>137</v>
      </c>
      <c r="C128" s="73">
        <v>26</v>
      </c>
      <c r="D128" s="42">
        <v>100</v>
      </c>
      <c r="E128" s="42">
        <v>100</v>
      </c>
      <c r="F128" s="42"/>
      <c r="G128" s="42"/>
      <c r="H128" s="42">
        <v>650</v>
      </c>
      <c r="I128" s="59">
        <v>32500</v>
      </c>
      <c r="J128" s="59">
        <v>26000</v>
      </c>
      <c r="K128" s="59">
        <v>3250</v>
      </c>
      <c r="L128" s="59">
        <v>3250</v>
      </c>
    </row>
    <row r="129" spans="2:12" s="3" customFormat="1" ht="18" customHeight="1">
      <c r="B129" s="72" t="s">
        <v>138</v>
      </c>
      <c r="C129" s="73">
        <v>36</v>
      </c>
      <c r="D129" s="42">
        <v>100</v>
      </c>
      <c r="E129" s="42">
        <v>100</v>
      </c>
      <c r="F129" s="42"/>
      <c r="G129" s="42"/>
      <c r="H129" s="42">
        <v>650</v>
      </c>
      <c r="I129" s="59">
        <v>32500</v>
      </c>
      <c r="J129" s="59">
        <v>26000</v>
      </c>
      <c r="K129" s="59">
        <v>3250</v>
      </c>
      <c r="L129" s="59">
        <v>3250</v>
      </c>
    </row>
    <row r="130" spans="2:12" s="3" customFormat="1" ht="18" customHeight="1">
      <c r="B130" s="72" t="s">
        <v>139</v>
      </c>
      <c r="C130" s="73">
        <v>111</v>
      </c>
      <c r="D130" s="73">
        <v>111</v>
      </c>
      <c r="E130" s="73">
        <v>111</v>
      </c>
      <c r="F130" s="42"/>
      <c r="G130" s="42"/>
      <c r="H130" s="42">
        <v>650</v>
      </c>
      <c r="I130" s="59">
        <v>36075</v>
      </c>
      <c r="J130" s="59">
        <v>28860</v>
      </c>
      <c r="K130" s="59">
        <v>3607.5</v>
      </c>
      <c r="L130" s="59">
        <v>3607.5</v>
      </c>
    </row>
    <row r="131" spans="2:12" s="3" customFormat="1" ht="18" customHeight="1">
      <c r="B131" s="72" t="s">
        <v>140</v>
      </c>
      <c r="C131" s="73">
        <v>71</v>
      </c>
      <c r="D131" s="42">
        <v>100</v>
      </c>
      <c r="E131" s="42">
        <v>100</v>
      </c>
      <c r="F131" s="42"/>
      <c r="G131" s="42"/>
      <c r="H131" s="42">
        <v>650</v>
      </c>
      <c r="I131" s="59">
        <v>32500</v>
      </c>
      <c r="J131" s="59">
        <v>26000</v>
      </c>
      <c r="K131" s="59">
        <v>3250</v>
      </c>
      <c r="L131" s="59">
        <v>3250</v>
      </c>
    </row>
    <row r="132" spans="2:12" s="3" customFormat="1" ht="18" customHeight="1">
      <c r="B132" s="72" t="s">
        <v>141</v>
      </c>
      <c r="C132" s="73"/>
      <c r="D132" s="42">
        <v>1</v>
      </c>
      <c r="E132" s="42"/>
      <c r="F132" s="42"/>
      <c r="G132" s="42">
        <v>1</v>
      </c>
      <c r="H132" s="42">
        <v>6000</v>
      </c>
      <c r="I132" s="59">
        <v>3000</v>
      </c>
      <c r="J132" s="59">
        <v>2400</v>
      </c>
      <c r="K132" s="59">
        <v>300</v>
      </c>
      <c r="L132" s="59">
        <v>300</v>
      </c>
    </row>
    <row r="133" spans="2:12" s="3" customFormat="1" ht="18" customHeight="1">
      <c r="B133" s="72" t="s">
        <v>142</v>
      </c>
      <c r="C133" s="73">
        <v>46</v>
      </c>
      <c r="D133" s="42">
        <v>100</v>
      </c>
      <c r="E133" s="42">
        <v>100</v>
      </c>
      <c r="F133" s="42"/>
      <c r="G133" s="42"/>
      <c r="H133" s="42">
        <v>650</v>
      </c>
      <c r="I133" s="59">
        <v>32500</v>
      </c>
      <c r="J133" s="59">
        <v>26000</v>
      </c>
      <c r="K133" s="59">
        <v>3250</v>
      </c>
      <c r="L133" s="59">
        <v>3250</v>
      </c>
    </row>
    <row r="134" spans="2:12" s="3" customFormat="1" ht="18" customHeight="1">
      <c r="B134" s="72" t="s">
        <v>143</v>
      </c>
      <c r="C134" s="73">
        <v>11</v>
      </c>
      <c r="D134" s="42">
        <v>100</v>
      </c>
      <c r="E134" s="42">
        <v>100</v>
      </c>
      <c r="F134" s="42"/>
      <c r="G134" s="42"/>
      <c r="H134" s="42">
        <v>650</v>
      </c>
      <c r="I134" s="59">
        <v>32500</v>
      </c>
      <c r="J134" s="59">
        <v>26000</v>
      </c>
      <c r="K134" s="59">
        <v>3250</v>
      </c>
      <c r="L134" s="59">
        <v>3250</v>
      </c>
    </row>
    <row r="135" spans="2:12" s="26" customFormat="1" ht="18" customHeight="1">
      <c r="B135" s="72" t="s">
        <v>144</v>
      </c>
      <c r="C135" s="73">
        <v>34</v>
      </c>
      <c r="D135" s="42">
        <v>100</v>
      </c>
      <c r="E135" s="42">
        <v>100</v>
      </c>
      <c r="F135" s="42"/>
      <c r="G135" s="42"/>
      <c r="H135" s="42">
        <v>650</v>
      </c>
      <c r="I135" s="62">
        <v>32500</v>
      </c>
      <c r="J135" s="62">
        <v>26000</v>
      </c>
      <c r="K135" s="62">
        <v>3250</v>
      </c>
      <c r="L135" s="62">
        <v>3250</v>
      </c>
    </row>
    <row r="136" spans="2:12" s="3" customFormat="1" ht="18" customHeight="1">
      <c r="B136" s="72" t="s">
        <v>145</v>
      </c>
      <c r="C136" s="73">
        <v>244</v>
      </c>
      <c r="D136" s="73">
        <v>244</v>
      </c>
      <c r="E136" s="73">
        <v>244</v>
      </c>
      <c r="F136" s="42"/>
      <c r="G136" s="42"/>
      <c r="H136" s="42">
        <v>650</v>
      </c>
      <c r="I136" s="59">
        <v>79300</v>
      </c>
      <c r="J136" s="59">
        <v>63440</v>
      </c>
      <c r="K136" s="59">
        <v>7930</v>
      </c>
      <c r="L136" s="59">
        <v>7930</v>
      </c>
    </row>
    <row r="137" spans="2:246" s="26" customFormat="1" ht="18" customHeight="1">
      <c r="B137" s="49" t="s">
        <v>146</v>
      </c>
      <c r="C137" s="50">
        <f>SUM(C138:C146)</f>
        <v>424</v>
      </c>
      <c r="D137" s="50">
        <f>SUM(D138:D146)</f>
        <v>761</v>
      </c>
      <c r="E137" s="50">
        <f>SUM(E138:E146)</f>
        <v>752</v>
      </c>
      <c r="F137" s="50">
        <f>SUM(F138:F146)</f>
        <v>8</v>
      </c>
      <c r="G137" s="50">
        <f>SUM(G138:G146)</f>
        <v>1</v>
      </c>
      <c r="H137" s="50"/>
      <c r="I137" s="58">
        <v>271400</v>
      </c>
      <c r="J137" s="58">
        <v>217120</v>
      </c>
      <c r="K137" s="58">
        <v>27140</v>
      </c>
      <c r="L137" s="58">
        <v>27140</v>
      </c>
      <c r="IE137" s="64"/>
      <c r="IF137" s="64"/>
      <c r="IG137" s="64"/>
      <c r="IH137" s="64"/>
      <c r="II137" s="64"/>
      <c r="IJ137" s="64"/>
      <c r="IK137" s="64"/>
      <c r="IL137" s="64"/>
    </row>
    <row r="138" spans="2:12" s="3" customFormat="1" ht="18" customHeight="1">
      <c r="B138" s="75" t="s">
        <v>147</v>
      </c>
      <c r="C138" s="76">
        <v>359</v>
      </c>
      <c r="D138" s="76">
        <v>352</v>
      </c>
      <c r="E138" s="76">
        <v>352</v>
      </c>
      <c r="F138" s="42"/>
      <c r="G138" s="42"/>
      <c r="H138" s="42">
        <v>650</v>
      </c>
      <c r="I138" s="59">
        <v>114400</v>
      </c>
      <c r="J138" s="59">
        <v>91520</v>
      </c>
      <c r="K138" s="59">
        <v>11440</v>
      </c>
      <c r="L138" s="59">
        <v>11440</v>
      </c>
    </row>
    <row r="139" spans="2:12" s="3" customFormat="1" ht="18" customHeight="1">
      <c r="B139" s="75" t="s">
        <v>148</v>
      </c>
      <c r="C139" s="76"/>
      <c r="D139" s="76">
        <v>1</v>
      </c>
      <c r="E139" s="57"/>
      <c r="F139" s="42"/>
      <c r="G139" s="42">
        <v>1</v>
      </c>
      <c r="H139" s="42">
        <v>6000</v>
      </c>
      <c r="I139" s="59">
        <v>3000</v>
      </c>
      <c r="J139" s="59">
        <v>2400</v>
      </c>
      <c r="K139" s="59">
        <v>300</v>
      </c>
      <c r="L139" s="59">
        <v>300</v>
      </c>
    </row>
    <row r="140" spans="2:12" s="3" customFormat="1" ht="18" customHeight="1">
      <c r="B140" s="75" t="s">
        <v>149</v>
      </c>
      <c r="C140" s="76"/>
      <c r="D140" s="76">
        <v>6</v>
      </c>
      <c r="E140" s="57"/>
      <c r="F140" s="42">
        <v>6</v>
      </c>
      <c r="G140" s="42"/>
      <c r="H140" s="42">
        <v>6000</v>
      </c>
      <c r="I140" s="59">
        <v>18000</v>
      </c>
      <c r="J140" s="59">
        <v>14400</v>
      </c>
      <c r="K140" s="59">
        <v>1800</v>
      </c>
      <c r="L140" s="59">
        <v>1800</v>
      </c>
    </row>
    <row r="141" spans="2:12" s="3" customFormat="1" ht="18" customHeight="1">
      <c r="B141" s="75" t="s">
        <v>150</v>
      </c>
      <c r="C141" s="76">
        <v>23</v>
      </c>
      <c r="D141" s="42">
        <v>100</v>
      </c>
      <c r="E141" s="42">
        <v>100</v>
      </c>
      <c r="F141" s="42"/>
      <c r="G141" s="42"/>
      <c r="H141" s="42">
        <v>650</v>
      </c>
      <c r="I141" s="59">
        <v>32500</v>
      </c>
      <c r="J141" s="59">
        <v>26000</v>
      </c>
      <c r="K141" s="59">
        <v>3250</v>
      </c>
      <c r="L141" s="59">
        <v>3250</v>
      </c>
    </row>
    <row r="142" spans="2:12" s="3" customFormat="1" ht="18" customHeight="1">
      <c r="B142" s="75" t="s">
        <v>151</v>
      </c>
      <c r="C142" s="76"/>
      <c r="D142" s="42">
        <v>1</v>
      </c>
      <c r="E142" s="42"/>
      <c r="F142" s="42">
        <v>1</v>
      </c>
      <c r="G142" s="42"/>
      <c r="H142" s="42">
        <v>6000</v>
      </c>
      <c r="I142" s="59">
        <v>3000</v>
      </c>
      <c r="J142" s="59">
        <v>2400</v>
      </c>
      <c r="K142" s="59">
        <v>300</v>
      </c>
      <c r="L142" s="59">
        <v>300</v>
      </c>
    </row>
    <row r="143" spans="2:12" s="3" customFormat="1" ht="18" customHeight="1">
      <c r="B143" s="75" t="s">
        <v>152</v>
      </c>
      <c r="C143" s="76">
        <v>8</v>
      </c>
      <c r="D143" s="42">
        <v>100</v>
      </c>
      <c r="E143" s="42">
        <v>100</v>
      </c>
      <c r="F143" s="42"/>
      <c r="G143" s="42"/>
      <c r="H143" s="42">
        <v>650</v>
      </c>
      <c r="I143" s="59">
        <v>32500</v>
      </c>
      <c r="J143" s="59">
        <v>26000</v>
      </c>
      <c r="K143" s="59">
        <v>3250</v>
      </c>
      <c r="L143" s="59">
        <v>3250</v>
      </c>
    </row>
    <row r="144" spans="2:246" s="3" customFormat="1" ht="18" customHeight="1">
      <c r="B144" s="75" t="s">
        <v>151</v>
      </c>
      <c r="C144" s="76"/>
      <c r="D144" s="42">
        <v>1</v>
      </c>
      <c r="E144" s="42"/>
      <c r="F144" s="42">
        <v>1</v>
      </c>
      <c r="G144" s="42"/>
      <c r="H144" s="42">
        <v>6000</v>
      </c>
      <c r="I144" s="62">
        <v>3000</v>
      </c>
      <c r="J144" s="62">
        <v>2400</v>
      </c>
      <c r="K144" s="62">
        <v>300</v>
      </c>
      <c r="L144" s="62">
        <v>300</v>
      </c>
      <c r="IE144" s="63"/>
      <c r="IF144" s="63"/>
      <c r="IG144" s="63"/>
      <c r="IH144" s="63"/>
      <c r="II144" s="63"/>
      <c r="IJ144" s="63"/>
      <c r="IK144" s="63"/>
      <c r="IL144" s="63"/>
    </row>
    <row r="145" spans="2:12" s="3" customFormat="1" ht="18" customHeight="1">
      <c r="B145" s="75" t="s">
        <v>153</v>
      </c>
      <c r="C145" s="76">
        <v>26</v>
      </c>
      <c r="D145" s="42">
        <v>100</v>
      </c>
      <c r="E145" s="42">
        <v>100</v>
      </c>
      <c r="F145" s="42"/>
      <c r="G145" s="42"/>
      <c r="H145" s="42">
        <v>650</v>
      </c>
      <c r="I145" s="59">
        <v>32500</v>
      </c>
      <c r="J145" s="59">
        <v>26000</v>
      </c>
      <c r="K145" s="59">
        <v>3250</v>
      </c>
      <c r="L145" s="59">
        <v>3250</v>
      </c>
    </row>
    <row r="146" spans="2:12" s="3" customFormat="1" ht="18" customHeight="1">
      <c r="B146" s="75" t="s">
        <v>154</v>
      </c>
      <c r="C146" s="76">
        <v>8</v>
      </c>
      <c r="D146" s="42">
        <v>100</v>
      </c>
      <c r="E146" s="42">
        <v>100</v>
      </c>
      <c r="F146" s="42"/>
      <c r="G146" s="42"/>
      <c r="H146" s="42">
        <v>650</v>
      </c>
      <c r="I146" s="59">
        <v>32500</v>
      </c>
      <c r="J146" s="59">
        <v>26000</v>
      </c>
      <c r="K146" s="59">
        <v>3250</v>
      </c>
      <c r="L146" s="59">
        <v>3250</v>
      </c>
    </row>
    <row r="147" spans="2:246" s="26" customFormat="1" ht="18" customHeight="1">
      <c r="B147" s="49" t="s">
        <v>155</v>
      </c>
      <c r="C147" s="50">
        <f aca="true" t="shared" si="14" ref="C147:G147">SUM(C148:C156)</f>
        <v>1110</v>
      </c>
      <c r="D147" s="50">
        <f t="shared" si="14"/>
        <v>1480</v>
      </c>
      <c r="E147" s="50">
        <f t="shared" si="14"/>
        <v>1468</v>
      </c>
      <c r="F147" s="50">
        <f t="shared" si="14"/>
        <v>11</v>
      </c>
      <c r="G147" s="50">
        <f t="shared" si="14"/>
        <v>1</v>
      </c>
      <c r="H147" s="50"/>
      <c r="I147" s="58">
        <v>510100</v>
      </c>
      <c r="J147" s="58">
        <v>408080</v>
      </c>
      <c r="K147" s="58">
        <v>51010</v>
      </c>
      <c r="L147" s="58">
        <v>51010</v>
      </c>
      <c r="IE147" s="64"/>
      <c r="IF147" s="64"/>
      <c r="IG147" s="64"/>
      <c r="IH147" s="64"/>
      <c r="II147" s="64"/>
      <c r="IJ147" s="64"/>
      <c r="IK147" s="64"/>
      <c r="IL147" s="64"/>
    </row>
    <row r="148" spans="2:12" s="3" customFormat="1" ht="18" customHeight="1">
      <c r="B148" s="77" t="s">
        <v>156</v>
      </c>
      <c r="C148" s="78">
        <v>978</v>
      </c>
      <c r="D148" s="78">
        <v>968</v>
      </c>
      <c r="E148" s="78">
        <v>968</v>
      </c>
      <c r="F148" s="42"/>
      <c r="G148" s="42"/>
      <c r="H148" s="42">
        <v>650</v>
      </c>
      <c r="I148" s="59">
        <v>314600</v>
      </c>
      <c r="J148" s="59">
        <v>251680</v>
      </c>
      <c r="K148" s="59">
        <v>31460</v>
      </c>
      <c r="L148" s="59">
        <v>31460</v>
      </c>
    </row>
    <row r="149" spans="2:12" s="3" customFormat="1" ht="18" customHeight="1">
      <c r="B149" s="79" t="s">
        <v>157</v>
      </c>
      <c r="C149" s="78"/>
      <c r="D149" s="78">
        <v>10</v>
      </c>
      <c r="E149" s="57"/>
      <c r="F149" s="42">
        <v>9</v>
      </c>
      <c r="G149" s="42">
        <v>1</v>
      </c>
      <c r="H149" s="42">
        <v>6000</v>
      </c>
      <c r="I149" s="59">
        <v>27000</v>
      </c>
      <c r="J149" s="59">
        <v>21600</v>
      </c>
      <c r="K149" s="59">
        <v>2700</v>
      </c>
      <c r="L149" s="59">
        <v>2700</v>
      </c>
    </row>
    <row r="150" spans="2:12" s="3" customFormat="1" ht="18" customHeight="1">
      <c r="B150" s="77" t="s">
        <v>158</v>
      </c>
      <c r="C150" s="78">
        <v>65</v>
      </c>
      <c r="D150" s="78">
        <v>100</v>
      </c>
      <c r="E150" s="78">
        <v>100</v>
      </c>
      <c r="F150" s="42"/>
      <c r="G150" s="42"/>
      <c r="H150" s="42">
        <v>650</v>
      </c>
      <c r="I150" s="59">
        <v>32500</v>
      </c>
      <c r="J150" s="59">
        <v>26000</v>
      </c>
      <c r="K150" s="59">
        <v>3250</v>
      </c>
      <c r="L150" s="59">
        <v>3250</v>
      </c>
    </row>
    <row r="151" spans="2:12" s="3" customFormat="1" ht="18" customHeight="1">
      <c r="B151" s="77" t="s">
        <v>159</v>
      </c>
      <c r="C151" s="78"/>
      <c r="D151" s="78">
        <v>1</v>
      </c>
      <c r="E151" s="78"/>
      <c r="F151" s="42">
        <v>1</v>
      </c>
      <c r="G151" s="42"/>
      <c r="H151" s="42">
        <v>6000</v>
      </c>
      <c r="I151" s="59">
        <v>3000</v>
      </c>
      <c r="J151" s="59">
        <v>2400</v>
      </c>
      <c r="K151" s="59">
        <v>300</v>
      </c>
      <c r="L151" s="59">
        <v>300</v>
      </c>
    </row>
    <row r="152" spans="2:246" s="3" customFormat="1" ht="18" customHeight="1">
      <c r="B152" s="77" t="s">
        <v>160</v>
      </c>
      <c r="C152" s="78">
        <v>33</v>
      </c>
      <c r="D152" s="42">
        <v>100</v>
      </c>
      <c r="E152" s="42">
        <v>100</v>
      </c>
      <c r="F152" s="42"/>
      <c r="G152" s="42"/>
      <c r="H152" s="42">
        <v>650</v>
      </c>
      <c r="I152" s="62">
        <v>32500</v>
      </c>
      <c r="J152" s="62">
        <v>26000</v>
      </c>
      <c r="K152" s="62">
        <v>3250</v>
      </c>
      <c r="L152" s="62">
        <v>3250</v>
      </c>
      <c r="IE152" s="63"/>
      <c r="IF152" s="63"/>
      <c r="IG152" s="63"/>
      <c r="IH152" s="63"/>
      <c r="II152" s="63"/>
      <c r="IJ152" s="63"/>
      <c r="IK152" s="63"/>
      <c r="IL152" s="63"/>
    </row>
    <row r="153" spans="2:12" s="3" customFormat="1" ht="18" customHeight="1">
      <c r="B153" s="77" t="s">
        <v>161</v>
      </c>
      <c r="C153" s="78"/>
      <c r="D153" s="42">
        <v>1</v>
      </c>
      <c r="E153" s="42"/>
      <c r="F153" s="42">
        <v>1</v>
      </c>
      <c r="G153" s="42"/>
      <c r="H153" s="42">
        <v>6000</v>
      </c>
      <c r="I153" s="59">
        <v>3000</v>
      </c>
      <c r="J153" s="59">
        <v>2400</v>
      </c>
      <c r="K153" s="59">
        <v>300</v>
      </c>
      <c r="L153" s="59">
        <v>300</v>
      </c>
    </row>
    <row r="154" spans="2:12" s="3" customFormat="1" ht="18" customHeight="1">
      <c r="B154" s="77" t="s">
        <v>162</v>
      </c>
      <c r="C154" s="78">
        <v>19</v>
      </c>
      <c r="D154" s="42">
        <v>100</v>
      </c>
      <c r="E154" s="42">
        <v>100</v>
      </c>
      <c r="F154" s="42"/>
      <c r="G154" s="42"/>
      <c r="H154" s="42">
        <v>650</v>
      </c>
      <c r="I154" s="59">
        <v>32500</v>
      </c>
      <c r="J154" s="59">
        <v>26000</v>
      </c>
      <c r="K154" s="59">
        <v>3250</v>
      </c>
      <c r="L154" s="59">
        <v>3250</v>
      </c>
    </row>
    <row r="155" spans="2:12" s="3" customFormat="1" ht="18" customHeight="1">
      <c r="B155" s="77" t="s">
        <v>163</v>
      </c>
      <c r="C155" s="78">
        <v>8</v>
      </c>
      <c r="D155" s="42">
        <v>100</v>
      </c>
      <c r="E155" s="42">
        <v>100</v>
      </c>
      <c r="F155" s="42"/>
      <c r="G155" s="42"/>
      <c r="H155" s="42">
        <v>650</v>
      </c>
      <c r="I155" s="59">
        <v>32500</v>
      </c>
      <c r="J155" s="59">
        <v>26000</v>
      </c>
      <c r="K155" s="59">
        <v>3250</v>
      </c>
      <c r="L155" s="59">
        <v>3250</v>
      </c>
    </row>
    <row r="156" spans="2:12" s="3" customFormat="1" ht="18" customHeight="1">
      <c r="B156" s="77" t="s">
        <v>164</v>
      </c>
      <c r="C156" s="78">
        <v>7</v>
      </c>
      <c r="D156" s="42">
        <v>100</v>
      </c>
      <c r="E156" s="42">
        <v>100</v>
      </c>
      <c r="F156" s="42"/>
      <c r="G156" s="42"/>
      <c r="H156" s="42">
        <v>650</v>
      </c>
      <c r="I156" s="59">
        <v>32500</v>
      </c>
      <c r="J156" s="59">
        <v>26000</v>
      </c>
      <c r="K156" s="59">
        <v>3250</v>
      </c>
      <c r="L156" s="59">
        <v>3250</v>
      </c>
    </row>
    <row r="157" spans="2:246" s="26" customFormat="1" ht="18" customHeight="1">
      <c r="B157" s="49" t="s">
        <v>165</v>
      </c>
      <c r="C157" s="50">
        <f aca="true" t="shared" si="15" ref="C157:G157">SUM(C158:C165)</f>
        <v>1554</v>
      </c>
      <c r="D157" s="50">
        <f t="shared" si="15"/>
        <v>1889</v>
      </c>
      <c r="E157" s="50">
        <f t="shared" si="15"/>
        <v>1884</v>
      </c>
      <c r="F157" s="50">
        <f t="shared" si="15"/>
        <v>4</v>
      </c>
      <c r="G157" s="50">
        <f t="shared" si="15"/>
        <v>1</v>
      </c>
      <c r="H157" s="50"/>
      <c r="I157" s="58">
        <v>627300</v>
      </c>
      <c r="J157" s="58">
        <v>501840</v>
      </c>
      <c r="K157" s="58">
        <v>62730</v>
      </c>
      <c r="L157" s="58">
        <v>62730</v>
      </c>
      <c r="IE157" s="64"/>
      <c r="IF157" s="64"/>
      <c r="IG157" s="64"/>
      <c r="IH157" s="64"/>
      <c r="II157" s="64"/>
      <c r="IJ157" s="64"/>
      <c r="IK157" s="64"/>
      <c r="IL157" s="64"/>
    </row>
    <row r="158" spans="2:12" s="3" customFormat="1" ht="18" customHeight="1">
      <c r="B158" s="80" t="s">
        <v>166</v>
      </c>
      <c r="C158" s="81">
        <v>1289</v>
      </c>
      <c r="D158" s="81">
        <v>1284</v>
      </c>
      <c r="E158" s="81">
        <v>1284</v>
      </c>
      <c r="F158" s="42"/>
      <c r="G158" s="42"/>
      <c r="H158" s="42">
        <v>650</v>
      </c>
      <c r="I158" s="59">
        <v>417300</v>
      </c>
      <c r="J158" s="59">
        <v>333840</v>
      </c>
      <c r="K158" s="59">
        <v>41730</v>
      </c>
      <c r="L158" s="59">
        <v>41730</v>
      </c>
    </row>
    <row r="159" spans="2:12" s="3" customFormat="1" ht="18" customHeight="1">
      <c r="B159" s="80" t="s">
        <v>167</v>
      </c>
      <c r="C159" s="81"/>
      <c r="D159" s="81">
        <v>5</v>
      </c>
      <c r="E159" s="57"/>
      <c r="F159" s="42">
        <v>4</v>
      </c>
      <c r="G159" s="42">
        <v>1</v>
      </c>
      <c r="H159" s="42">
        <v>6000</v>
      </c>
      <c r="I159" s="59">
        <v>15000</v>
      </c>
      <c r="J159" s="59">
        <v>12000</v>
      </c>
      <c r="K159" s="59">
        <v>1500</v>
      </c>
      <c r="L159" s="59">
        <v>1500</v>
      </c>
    </row>
    <row r="160" spans="2:12" s="3" customFormat="1" ht="18" customHeight="1">
      <c r="B160" s="80" t="s">
        <v>168</v>
      </c>
      <c r="C160" s="81">
        <v>29</v>
      </c>
      <c r="D160" s="42">
        <v>100</v>
      </c>
      <c r="E160" s="42">
        <v>100</v>
      </c>
      <c r="F160" s="42"/>
      <c r="G160" s="42"/>
      <c r="H160" s="42">
        <v>650</v>
      </c>
      <c r="I160" s="59">
        <v>32500</v>
      </c>
      <c r="J160" s="59">
        <v>26000</v>
      </c>
      <c r="K160" s="59">
        <v>3250</v>
      </c>
      <c r="L160" s="59">
        <v>3250</v>
      </c>
    </row>
    <row r="161" spans="2:246" s="3" customFormat="1" ht="18" customHeight="1">
      <c r="B161" s="80" t="s">
        <v>169</v>
      </c>
      <c r="C161" s="81">
        <v>32</v>
      </c>
      <c r="D161" s="42">
        <v>100</v>
      </c>
      <c r="E161" s="42">
        <v>100</v>
      </c>
      <c r="F161" s="42"/>
      <c r="G161" s="42"/>
      <c r="H161" s="42">
        <v>650</v>
      </c>
      <c r="I161" s="62">
        <v>32500</v>
      </c>
      <c r="J161" s="62">
        <v>26000</v>
      </c>
      <c r="K161" s="62">
        <v>3250</v>
      </c>
      <c r="L161" s="62">
        <v>3250</v>
      </c>
      <c r="IE161" s="63"/>
      <c r="IF161" s="63"/>
      <c r="IG161" s="63"/>
      <c r="IH161" s="63"/>
      <c r="II161" s="63"/>
      <c r="IJ161" s="63"/>
      <c r="IK161" s="63"/>
      <c r="IL161" s="63"/>
    </row>
    <row r="162" spans="2:12" s="26" customFormat="1" ht="18" customHeight="1">
      <c r="B162" s="80" t="s">
        <v>170</v>
      </c>
      <c r="C162" s="81">
        <v>45</v>
      </c>
      <c r="D162" s="42">
        <v>100</v>
      </c>
      <c r="E162" s="42">
        <v>100</v>
      </c>
      <c r="F162" s="42"/>
      <c r="G162" s="42"/>
      <c r="H162" s="42">
        <v>650</v>
      </c>
      <c r="I162" s="62">
        <v>32500</v>
      </c>
      <c r="J162" s="62">
        <v>26000</v>
      </c>
      <c r="K162" s="62">
        <v>3250</v>
      </c>
      <c r="L162" s="62">
        <v>3250</v>
      </c>
    </row>
    <row r="163" spans="2:12" s="3" customFormat="1" ht="18" customHeight="1">
      <c r="B163" s="80" t="s">
        <v>171</v>
      </c>
      <c r="C163" s="81">
        <v>58</v>
      </c>
      <c r="D163" s="42">
        <v>100</v>
      </c>
      <c r="E163" s="42">
        <v>100</v>
      </c>
      <c r="F163" s="42"/>
      <c r="G163" s="42"/>
      <c r="H163" s="42">
        <v>650</v>
      </c>
      <c r="I163" s="59">
        <v>32500</v>
      </c>
      <c r="J163" s="59">
        <v>26000</v>
      </c>
      <c r="K163" s="59">
        <v>3250</v>
      </c>
      <c r="L163" s="59">
        <v>3250</v>
      </c>
    </row>
    <row r="164" spans="2:12" s="3" customFormat="1" ht="18" customHeight="1">
      <c r="B164" s="80" t="s">
        <v>172</v>
      </c>
      <c r="C164" s="81">
        <v>65</v>
      </c>
      <c r="D164" s="42">
        <v>100</v>
      </c>
      <c r="E164" s="42">
        <v>100</v>
      </c>
      <c r="F164" s="42"/>
      <c r="G164" s="42"/>
      <c r="H164" s="42">
        <v>650</v>
      </c>
      <c r="I164" s="59">
        <v>32500</v>
      </c>
      <c r="J164" s="59">
        <v>26000</v>
      </c>
      <c r="K164" s="59">
        <v>3250</v>
      </c>
      <c r="L164" s="59">
        <v>3250</v>
      </c>
    </row>
    <row r="165" spans="2:12" s="3" customFormat="1" ht="18" customHeight="1">
      <c r="B165" s="80" t="s">
        <v>173</v>
      </c>
      <c r="C165" s="81">
        <v>36</v>
      </c>
      <c r="D165" s="42">
        <v>100</v>
      </c>
      <c r="E165" s="42">
        <v>100</v>
      </c>
      <c r="F165" s="42"/>
      <c r="G165" s="42"/>
      <c r="H165" s="42">
        <v>650</v>
      </c>
      <c r="I165" s="59">
        <v>32500</v>
      </c>
      <c r="J165" s="59">
        <v>26000</v>
      </c>
      <c r="K165" s="59">
        <v>3250</v>
      </c>
      <c r="L165" s="59">
        <v>3250</v>
      </c>
    </row>
    <row r="166" spans="2:246" s="26" customFormat="1" ht="18" customHeight="1">
      <c r="B166" s="49" t="s">
        <v>174</v>
      </c>
      <c r="C166" s="50">
        <f>SUM(C167:C172)</f>
        <v>768</v>
      </c>
      <c r="D166" s="50">
        <f>SUM(D167:D172)</f>
        <v>1019</v>
      </c>
      <c r="E166" s="50">
        <f>SUM(E167:E172)</f>
        <v>1011</v>
      </c>
      <c r="F166" s="50">
        <f>SUM(F167:F172)</f>
        <v>4</v>
      </c>
      <c r="G166" s="50">
        <f>SUM(G167:G172)</f>
        <v>4</v>
      </c>
      <c r="H166" s="50"/>
      <c r="I166" s="58">
        <v>352575</v>
      </c>
      <c r="J166" s="58">
        <v>282060</v>
      </c>
      <c r="K166" s="58">
        <v>35257.5</v>
      </c>
      <c r="L166" s="58">
        <v>35257.5</v>
      </c>
      <c r="IE166" s="64"/>
      <c r="IF166" s="64"/>
      <c r="IG166" s="64"/>
      <c r="IH166" s="64"/>
      <c r="II166" s="64"/>
      <c r="IJ166" s="64"/>
      <c r="IK166" s="64"/>
      <c r="IL166" s="64"/>
    </row>
    <row r="167" spans="2:12" s="3" customFormat="1" ht="18" customHeight="1">
      <c r="B167" s="82" t="s">
        <v>175</v>
      </c>
      <c r="C167" s="83">
        <v>719</v>
      </c>
      <c r="D167" s="83">
        <v>711</v>
      </c>
      <c r="E167" s="83">
        <v>711</v>
      </c>
      <c r="F167" s="42"/>
      <c r="G167" s="42"/>
      <c r="H167" s="42">
        <v>650</v>
      </c>
      <c r="I167" s="59">
        <v>231075</v>
      </c>
      <c r="J167" s="59">
        <v>184860</v>
      </c>
      <c r="K167" s="59">
        <v>23107.5</v>
      </c>
      <c r="L167" s="59">
        <v>23107.5</v>
      </c>
    </row>
    <row r="168" spans="2:12" s="3" customFormat="1" ht="18" customHeight="1">
      <c r="B168" s="82" t="s">
        <v>176</v>
      </c>
      <c r="C168" s="83"/>
      <c r="D168" s="83">
        <v>4</v>
      </c>
      <c r="E168" s="57"/>
      <c r="F168" s="42">
        <v>4</v>
      </c>
      <c r="G168" s="42"/>
      <c r="H168" s="42">
        <v>6000</v>
      </c>
      <c r="I168" s="59">
        <v>12000</v>
      </c>
      <c r="J168" s="59">
        <v>9600</v>
      </c>
      <c r="K168" s="59">
        <v>1200</v>
      </c>
      <c r="L168" s="59">
        <v>1200</v>
      </c>
    </row>
    <row r="169" spans="2:12" s="3" customFormat="1" ht="18" customHeight="1">
      <c r="B169" s="82" t="s">
        <v>177</v>
      </c>
      <c r="C169" s="83"/>
      <c r="D169" s="83">
        <v>4</v>
      </c>
      <c r="E169" s="57"/>
      <c r="F169" s="42"/>
      <c r="G169" s="42">
        <v>4</v>
      </c>
      <c r="H169" s="42">
        <v>6000</v>
      </c>
      <c r="I169" s="59">
        <v>12000</v>
      </c>
      <c r="J169" s="59">
        <v>9600</v>
      </c>
      <c r="K169" s="59">
        <v>1200</v>
      </c>
      <c r="L169" s="59">
        <v>1200</v>
      </c>
    </row>
    <row r="170" spans="2:246" s="3" customFormat="1" ht="18" customHeight="1">
      <c r="B170" s="82" t="s">
        <v>178</v>
      </c>
      <c r="C170" s="83">
        <v>8</v>
      </c>
      <c r="D170" s="42">
        <v>100</v>
      </c>
      <c r="E170" s="42">
        <v>100</v>
      </c>
      <c r="F170" s="42"/>
      <c r="G170" s="42"/>
      <c r="H170" s="42">
        <v>650</v>
      </c>
      <c r="I170" s="62">
        <v>32500</v>
      </c>
      <c r="J170" s="62">
        <v>26000</v>
      </c>
      <c r="K170" s="62">
        <v>3250</v>
      </c>
      <c r="L170" s="62">
        <v>3250</v>
      </c>
      <c r="IE170" s="63"/>
      <c r="IF170" s="63"/>
      <c r="IG170" s="63"/>
      <c r="IH170" s="63"/>
      <c r="II170" s="63"/>
      <c r="IJ170" s="63"/>
      <c r="IK170" s="63"/>
      <c r="IL170" s="63"/>
    </row>
    <row r="171" spans="2:12" s="26" customFormat="1" ht="18" customHeight="1">
      <c r="B171" s="82" t="s">
        <v>179</v>
      </c>
      <c r="C171" s="83">
        <v>35</v>
      </c>
      <c r="D171" s="42">
        <v>100</v>
      </c>
      <c r="E171" s="42">
        <v>100</v>
      </c>
      <c r="F171" s="42"/>
      <c r="G171" s="42"/>
      <c r="H171" s="42">
        <v>650</v>
      </c>
      <c r="I171" s="62">
        <v>32500</v>
      </c>
      <c r="J171" s="62">
        <v>26000</v>
      </c>
      <c r="K171" s="62">
        <v>3250</v>
      </c>
      <c r="L171" s="62">
        <v>3250</v>
      </c>
    </row>
    <row r="172" spans="2:12" s="3" customFormat="1" ht="18" customHeight="1">
      <c r="B172" s="82" t="s">
        <v>180</v>
      </c>
      <c r="C172" s="83">
        <v>6</v>
      </c>
      <c r="D172" s="42">
        <v>100</v>
      </c>
      <c r="E172" s="42">
        <v>100</v>
      </c>
      <c r="F172" s="42"/>
      <c r="G172" s="42"/>
      <c r="H172" s="42">
        <v>650</v>
      </c>
      <c r="I172" s="59">
        <v>32500</v>
      </c>
      <c r="J172" s="59">
        <v>26000</v>
      </c>
      <c r="K172" s="59">
        <v>3250</v>
      </c>
      <c r="L172" s="59">
        <v>3250</v>
      </c>
    </row>
    <row r="173" spans="2:246" s="26" customFormat="1" ht="18" customHeight="1">
      <c r="B173" s="49" t="s">
        <v>181</v>
      </c>
      <c r="C173" s="50">
        <f aca="true" t="shared" si="16" ref="C173:G173">SUM(C174:C181)</f>
        <v>631</v>
      </c>
      <c r="D173" s="50">
        <f t="shared" si="16"/>
        <v>1005</v>
      </c>
      <c r="E173" s="50">
        <f t="shared" si="16"/>
        <v>999</v>
      </c>
      <c r="F173" s="50">
        <f t="shared" si="16"/>
        <v>5</v>
      </c>
      <c r="G173" s="50">
        <f t="shared" si="16"/>
        <v>1</v>
      </c>
      <c r="H173" s="50"/>
      <c r="I173" s="58">
        <v>342675</v>
      </c>
      <c r="J173" s="58">
        <v>274140</v>
      </c>
      <c r="K173" s="58">
        <v>34267.5</v>
      </c>
      <c r="L173" s="58">
        <v>34267.5</v>
      </c>
      <c r="IE173" s="64"/>
      <c r="IF173" s="64"/>
      <c r="IG173" s="64"/>
      <c r="IH173" s="64"/>
      <c r="II173" s="64"/>
      <c r="IJ173" s="64"/>
      <c r="IK173" s="64"/>
      <c r="IL173" s="64"/>
    </row>
    <row r="174" spans="2:12" s="3" customFormat="1" ht="18" customHeight="1">
      <c r="B174" s="84" t="s">
        <v>182</v>
      </c>
      <c r="C174" s="85">
        <v>604</v>
      </c>
      <c r="D174" s="85">
        <v>599</v>
      </c>
      <c r="E174" s="85">
        <v>599</v>
      </c>
      <c r="F174" s="42"/>
      <c r="G174" s="42"/>
      <c r="H174" s="42">
        <v>650</v>
      </c>
      <c r="I174" s="59">
        <v>194675</v>
      </c>
      <c r="J174" s="59">
        <v>155740</v>
      </c>
      <c r="K174" s="59">
        <v>19467.5</v>
      </c>
      <c r="L174" s="59">
        <v>19467.5</v>
      </c>
    </row>
    <row r="175" spans="2:12" s="3" customFormat="1" ht="18" customHeight="1">
      <c r="B175" s="84" t="s">
        <v>183</v>
      </c>
      <c r="C175" s="85"/>
      <c r="D175" s="85">
        <v>4</v>
      </c>
      <c r="E175" s="57"/>
      <c r="F175" s="42">
        <v>4</v>
      </c>
      <c r="G175" s="42"/>
      <c r="H175" s="42">
        <v>6000</v>
      </c>
      <c r="I175" s="59">
        <v>12000</v>
      </c>
      <c r="J175" s="59">
        <v>9600</v>
      </c>
      <c r="K175" s="59">
        <v>1200</v>
      </c>
      <c r="L175" s="59">
        <v>1200</v>
      </c>
    </row>
    <row r="176" spans="2:12" s="3" customFormat="1" ht="18" customHeight="1">
      <c r="B176" s="84" t="s">
        <v>184</v>
      </c>
      <c r="C176" s="85"/>
      <c r="D176" s="85">
        <v>1</v>
      </c>
      <c r="E176" s="57"/>
      <c r="F176" s="42"/>
      <c r="G176" s="42">
        <v>1</v>
      </c>
      <c r="H176" s="42">
        <v>6000</v>
      </c>
      <c r="I176" s="59">
        <v>3000</v>
      </c>
      <c r="J176" s="59">
        <v>2400</v>
      </c>
      <c r="K176" s="59">
        <v>300</v>
      </c>
      <c r="L176" s="59">
        <v>300</v>
      </c>
    </row>
    <row r="177" spans="2:246" s="3" customFormat="1" ht="18" customHeight="1">
      <c r="B177" s="84" t="s">
        <v>185</v>
      </c>
      <c r="C177" s="85">
        <v>6</v>
      </c>
      <c r="D177" s="42">
        <v>100</v>
      </c>
      <c r="E177" s="42">
        <v>100</v>
      </c>
      <c r="F177" s="42"/>
      <c r="G177" s="42"/>
      <c r="H177" s="42">
        <v>650</v>
      </c>
      <c r="I177" s="62">
        <v>32500</v>
      </c>
      <c r="J177" s="62">
        <v>26000</v>
      </c>
      <c r="K177" s="62">
        <v>3250</v>
      </c>
      <c r="L177" s="62">
        <v>3250</v>
      </c>
      <c r="IE177" s="63"/>
      <c r="IF177" s="63"/>
      <c r="IG177" s="63"/>
      <c r="IH177" s="63"/>
      <c r="II177" s="63"/>
      <c r="IJ177" s="63"/>
      <c r="IK177" s="63"/>
      <c r="IL177" s="63"/>
    </row>
    <row r="178" spans="2:12" s="3" customFormat="1" ht="18" customHeight="1">
      <c r="B178" s="84" t="s">
        <v>186</v>
      </c>
      <c r="C178" s="85">
        <v>9</v>
      </c>
      <c r="D178" s="42">
        <v>100</v>
      </c>
      <c r="E178" s="42">
        <v>100</v>
      </c>
      <c r="F178" s="42"/>
      <c r="G178" s="42"/>
      <c r="H178" s="42">
        <v>650</v>
      </c>
      <c r="I178" s="59">
        <v>32500</v>
      </c>
      <c r="J178" s="59">
        <v>26000</v>
      </c>
      <c r="K178" s="59">
        <v>3250</v>
      </c>
      <c r="L178" s="59">
        <v>3250</v>
      </c>
    </row>
    <row r="179" spans="2:12" s="26" customFormat="1" ht="18" customHeight="1">
      <c r="B179" s="84" t="s">
        <v>187</v>
      </c>
      <c r="C179" s="85">
        <v>8</v>
      </c>
      <c r="D179" s="42">
        <v>100</v>
      </c>
      <c r="E179" s="42">
        <v>100</v>
      </c>
      <c r="F179" s="42"/>
      <c r="G179" s="42"/>
      <c r="H179" s="42">
        <v>650</v>
      </c>
      <c r="I179" s="62">
        <v>32500</v>
      </c>
      <c r="J179" s="62">
        <v>26000</v>
      </c>
      <c r="K179" s="62">
        <v>3250</v>
      </c>
      <c r="L179" s="62">
        <v>3250</v>
      </c>
    </row>
    <row r="180" spans="2:12" s="3" customFormat="1" ht="18" customHeight="1">
      <c r="B180" s="84" t="s">
        <v>188</v>
      </c>
      <c r="C180" s="85"/>
      <c r="D180" s="42">
        <v>1</v>
      </c>
      <c r="E180" s="42"/>
      <c r="F180" s="42">
        <v>1</v>
      </c>
      <c r="G180" s="42"/>
      <c r="H180" s="42">
        <v>6000</v>
      </c>
      <c r="I180" s="59">
        <v>3000</v>
      </c>
      <c r="J180" s="59">
        <v>2400</v>
      </c>
      <c r="K180" s="59">
        <v>300</v>
      </c>
      <c r="L180" s="59">
        <v>300</v>
      </c>
    </row>
    <row r="181" spans="2:12" s="3" customFormat="1" ht="18" customHeight="1">
      <c r="B181" s="84" t="s">
        <v>189</v>
      </c>
      <c r="C181" s="85">
        <v>4</v>
      </c>
      <c r="D181" s="42">
        <v>100</v>
      </c>
      <c r="E181" s="42">
        <v>100</v>
      </c>
      <c r="F181" s="42"/>
      <c r="G181" s="42"/>
      <c r="H181" s="42">
        <v>650</v>
      </c>
      <c r="I181" s="59">
        <v>32500</v>
      </c>
      <c r="J181" s="59">
        <v>26000</v>
      </c>
      <c r="K181" s="59">
        <v>3250</v>
      </c>
      <c r="L181" s="59">
        <v>3250</v>
      </c>
    </row>
    <row r="182" spans="2:246" s="26" customFormat="1" ht="18" customHeight="1">
      <c r="B182" s="49" t="s">
        <v>190</v>
      </c>
      <c r="C182" s="50">
        <f>SUM(C183:C194)</f>
        <v>1270</v>
      </c>
      <c r="D182" s="50">
        <f>SUM(D183:D194)</f>
        <v>1979</v>
      </c>
      <c r="E182" s="50">
        <f>SUM(E183:E194)</f>
        <v>1975</v>
      </c>
      <c r="F182" s="50">
        <f>SUM(F183:F194)</f>
        <v>2</v>
      </c>
      <c r="G182" s="50">
        <f>SUM(G183:G194)</f>
        <v>2</v>
      </c>
      <c r="H182" s="50"/>
      <c r="I182" s="58">
        <v>653875</v>
      </c>
      <c r="J182" s="58">
        <v>523100</v>
      </c>
      <c r="K182" s="58">
        <v>65387.5</v>
      </c>
      <c r="L182" s="58">
        <v>65387.5</v>
      </c>
      <c r="IE182" s="64"/>
      <c r="IF182" s="64"/>
      <c r="IG182" s="64"/>
      <c r="IH182" s="64"/>
      <c r="II182" s="64"/>
      <c r="IJ182" s="64"/>
      <c r="IK182" s="64"/>
      <c r="IL182" s="64"/>
    </row>
    <row r="183" spans="2:12" s="3" customFormat="1" ht="18" customHeight="1">
      <c r="B183" s="86" t="s">
        <v>191</v>
      </c>
      <c r="C183" s="87">
        <v>1079</v>
      </c>
      <c r="D183" s="87">
        <v>1075</v>
      </c>
      <c r="E183" s="87">
        <v>1075</v>
      </c>
      <c r="F183" s="42"/>
      <c r="G183" s="42"/>
      <c r="H183" s="42">
        <v>650</v>
      </c>
      <c r="I183" s="59">
        <v>349375</v>
      </c>
      <c r="J183" s="59">
        <v>279500</v>
      </c>
      <c r="K183" s="59">
        <v>34937.5</v>
      </c>
      <c r="L183" s="59">
        <v>34937.5</v>
      </c>
    </row>
    <row r="184" spans="2:12" s="3" customFormat="1" ht="18" customHeight="1">
      <c r="B184" s="86" t="s">
        <v>192</v>
      </c>
      <c r="C184" s="87"/>
      <c r="D184" s="87">
        <v>2</v>
      </c>
      <c r="E184" s="87"/>
      <c r="F184" s="42">
        <v>2</v>
      </c>
      <c r="G184" s="42"/>
      <c r="H184" s="42">
        <v>6000</v>
      </c>
      <c r="I184" s="59">
        <v>6000</v>
      </c>
      <c r="J184" s="59">
        <v>4800</v>
      </c>
      <c r="K184" s="59">
        <v>600</v>
      </c>
      <c r="L184" s="59">
        <v>600</v>
      </c>
    </row>
    <row r="185" spans="2:12" s="3" customFormat="1" ht="18" customHeight="1">
      <c r="B185" s="86" t="s">
        <v>193</v>
      </c>
      <c r="C185" s="87"/>
      <c r="D185" s="87">
        <v>2</v>
      </c>
      <c r="E185" s="87"/>
      <c r="F185" s="42"/>
      <c r="G185" s="42">
        <v>2</v>
      </c>
      <c r="H185" s="42">
        <v>6000</v>
      </c>
      <c r="I185" s="59">
        <v>6000</v>
      </c>
      <c r="J185" s="59">
        <v>4800</v>
      </c>
      <c r="K185" s="59">
        <v>600</v>
      </c>
      <c r="L185" s="59">
        <v>600</v>
      </c>
    </row>
    <row r="186" spans="2:12" s="3" customFormat="1" ht="18" customHeight="1">
      <c r="B186" s="86" t="s">
        <v>194</v>
      </c>
      <c r="C186" s="87">
        <v>10</v>
      </c>
      <c r="D186" s="42">
        <v>100</v>
      </c>
      <c r="E186" s="42">
        <v>100</v>
      </c>
      <c r="F186" s="42"/>
      <c r="G186" s="42"/>
      <c r="H186" s="42">
        <v>650</v>
      </c>
      <c r="I186" s="59">
        <v>32500</v>
      </c>
      <c r="J186" s="59">
        <v>26000</v>
      </c>
      <c r="K186" s="59">
        <v>3250</v>
      </c>
      <c r="L186" s="59">
        <v>3250</v>
      </c>
    </row>
    <row r="187" spans="2:12" s="3" customFormat="1" ht="18" customHeight="1">
      <c r="B187" s="86" t="s">
        <v>195</v>
      </c>
      <c r="C187" s="87">
        <v>29</v>
      </c>
      <c r="D187" s="42">
        <v>100</v>
      </c>
      <c r="E187" s="42">
        <v>100</v>
      </c>
      <c r="F187" s="42"/>
      <c r="G187" s="42"/>
      <c r="H187" s="42">
        <v>650</v>
      </c>
      <c r="I187" s="59">
        <v>32500</v>
      </c>
      <c r="J187" s="59">
        <v>26000</v>
      </c>
      <c r="K187" s="59">
        <v>3250</v>
      </c>
      <c r="L187" s="59">
        <v>3250</v>
      </c>
    </row>
    <row r="188" spans="2:12" s="3" customFormat="1" ht="18" customHeight="1">
      <c r="B188" s="86" t="s">
        <v>196</v>
      </c>
      <c r="C188" s="87">
        <v>26</v>
      </c>
      <c r="D188" s="42">
        <v>100</v>
      </c>
      <c r="E188" s="42">
        <v>100</v>
      </c>
      <c r="F188" s="42"/>
      <c r="G188" s="42"/>
      <c r="H188" s="42">
        <v>650</v>
      </c>
      <c r="I188" s="59">
        <v>32500</v>
      </c>
      <c r="J188" s="59">
        <v>26000</v>
      </c>
      <c r="K188" s="59">
        <v>3250</v>
      </c>
      <c r="L188" s="59">
        <v>3250</v>
      </c>
    </row>
    <row r="189" spans="2:12" s="3" customFormat="1" ht="18" customHeight="1">
      <c r="B189" s="86" t="s">
        <v>197</v>
      </c>
      <c r="C189" s="87">
        <v>24</v>
      </c>
      <c r="D189" s="42">
        <v>100</v>
      </c>
      <c r="E189" s="42">
        <v>100</v>
      </c>
      <c r="F189" s="42"/>
      <c r="G189" s="42"/>
      <c r="H189" s="42">
        <v>650</v>
      </c>
      <c r="I189" s="59">
        <v>32500</v>
      </c>
      <c r="J189" s="59">
        <v>26000</v>
      </c>
      <c r="K189" s="59">
        <v>3250</v>
      </c>
      <c r="L189" s="59">
        <v>3250</v>
      </c>
    </row>
    <row r="190" spans="2:12" s="3" customFormat="1" ht="18" customHeight="1">
      <c r="B190" s="86" t="s">
        <v>198</v>
      </c>
      <c r="C190" s="87">
        <v>33</v>
      </c>
      <c r="D190" s="42">
        <v>100</v>
      </c>
      <c r="E190" s="42">
        <v>100</v>
      </c>
      <c r="F190" s="42"/>
      <c r="G190" s="42"/>
      <c r="H190" s="42">
        <v>650</v>
      </c>
      <c r="I190" s="59">
        <v>32500</v>
      </c>
      <c r="J190" s="59">
        <v>26000</v>
      </c>
      <c r="K190" s="59">
        <v>3250</v>
      </c>
      <c r="L190" s="59">
        <v>3250</v>
      </c>
    </row>
    <row r="191" spans="2:246" s="3" customFormat="1" ht="18" customHeight="1">
      <c r="B191" s="86" t="s">
        <v>199</v>
      </c>
      <c r="C191" s="87">
        <v>13</v>
      </c>
      <c r="D191" s="42">
        <v>100</v>
      </c>
      <c r="E191" s="42">
        <v>100</v>
      </c>
      <c r="F191" s="42"/>
      <c r="G191" s="42"/>
      <c r="H191" s="42">
        <v>650</v>
      </c>
      <c r="I191" s="59">
        <v>32500</v>
      </c>
      <c r="J191" s="59">
        <v>26000</v>
      </c>
      <c r="K191" s="59">
        <v>3250</v>
      </c>
      <c r="L191" s="59">
        <v>3250</v>
      </c>
      <c r="IE191" s="63"/>
      <c r="IF191" s="63"/>
      <c r="IG191" s="63"/>
      <c r="IH191" s="63"/>
      <c r="II191" s="63"/>
      <c r="IJ191" s="63"/>
      <c r="IK191" s="63"/>
      <c r="IL191" s="63"/>
    </row>
    <row r="192" spans="2:12" s="3" customFormat="1" ht="18" customHeight="1">
      <c r="B192" s="86" t="s">
        <v>200</v>
      </c>
      <c r="C192" s="87">
        <v>22</v>
      </c>
      <c r="D192" s="42">
        <v>100</v>
      </c>
      <c r="E192" s="42">
        <v>100</v>
      </c>
      <c r="F192" s="42"/>
      <c r="G192" s="42"/>
      <c r="H192" s="42">
        <v>650</v>
      </c>
      <c r="I192" s="59">
        <v>32500</v>
      </c>
      <c r="J192" s="59">
        <v>26000</v>
      </c>
      <c r="K192" s="59">
        <v>3250</v>
      </c>
      <c r="L192" s="59">
        <v>3250</v>
      </c>
    </row>
    <row r="193" spans="2:12" s="3" customFormat="1" ht="18" customHeight="1">
      <c r="B193" s="86" t="s">
        <v>201</v>
      </c>
      <c r="C193" s="87">
        <v>10</v>
      </c>
      <c r="D193" s="42">
        <v>100</v>
      </c>
      <c r="E193" s="42">
        <v>100</v>
      </c>
      <c r="F193" s="42"/>
      <c r="G193" s="42"/>
      <c r="H193" s="42">
        <v>650</v>
      </c>
      <c r="I193" s="59">
        <v>32500</v>
      </c>
      <c r="J193" s="59">
        <v>26000</v>
      </c>
      <c r="K193" s="59">
        <v>3250</v>
      </c>
      <c r="L193" s="59">
        <v>3250</v>
      </c>
    </row>
    <row r="194" spans="2:12" s="3" customFormat="1" ht="18" customHeight="1">
      <c r="B194" s="86" t="s">
        <v>202</v>
      </c>
      <c r="C194" s="87">
        <v>24</v>
      </c>
      <c r="D194" s="42">
        <v>100</v>
      </c>
      <c r="E194" s="42">
        <v>100</v>
      </c>
      <c r="F194" s="42"/>
      <c r="G194" s="42"/>
      <c r="H194" s="42">
        <v>650</v>
      </c>
      <c r="I194" s="59">
        <v>32500</v>
      </c>
      <c r="J194" s="59">
        <v>26000</v>
      </c>
      <c r="K194" s="59">
        <v>3250</v>
      </c>
      <c r="L194" s="59">
        <v>3250</v>
      </c>
    </row>
    <row r="195" spans="2:246" s="26" customFormat="1" ht="18" customHeight="1">
      <c r="B195" s="38" t="s">
        <v>203</v>
      </c>
      <c r="C195" s="39">
        <f>SUM(C196:C225)</f>
        <v>10072</v>
      </c>
      <c r="D195" s="39">
        <f>SUM(D196:D225)</f>
        <v>10072</v>
      </c>
      <c r="E195" s="39">
        <f>SUM(E196:E225)</f>
        <v>9993</v>
      </c>
      <c r="F195" s="39">
        <f>SUM(F196:F225)</f>
        <v>59</v>
      </c>
      <c r="G195" s="39">
        <f>SUM(G196:G225)</f>
        <v>20</v>
      </c>
      <c r="H195" s="39"/>
      <c r="I195" s="58">
        <v>4523975</v>
      </c>
      <c r="J195" s="58">
        <v>3619180</v>
      </c>
      <c r="K195" s="58">
        <v>452397.5</v>
      </c>
      <c r="L195" s="58">
        <v>452397.5</v>
      </c>
      <c r="IE195" s="64"/>
      <c r="IF195" s="64"/>
      <c r="IG195" s="64"/>
      <c r="IH195" s="64"/>
      <c r="II195" s="64"/>
      <c r="IJ195" s="64"/>
      <c r="IK195" s="64"/>
      <c r="IL195" s="64"/>
    </row>
    <row r="196" spans="2:12" s="3" customFormat="1" ht="18" customHeight="1">
      <c r="B196" s="88" t="s">
        <v>204</v>
      </c>
      <c r="C196" s="89">
        <v>1506</v>
      </c>
      <c r="D196" s="89">
        <v>1502</v>
      </c>
      <c r="E196" s="89">
        <v>1502</v>
      </c>
      <c r="F196" s="42"/>
      <c r="G196" s="42"/>
      <c r="H196" s="42">
        <v>850</v>
      </c>
      <c r="I196" s="59">
        <v>774350</v>
      </c>
      <c r="J196" s="59">
        <v>619480</v>
      </c>
      <c r="K196" s="59">
        <v>77435</v>
      </c>
      <c r="L196" s="59">
        <v>77435</v>
      </c>
    </row>
    <row r="197" spans="2:12" s="3" customFormat="1" ht="18" customHeight="1">
      <c r="B197" s="88" t="s">
        <v>205</v>
      </c>
      <c r="C197" s="89"/>
      <c r="D197" s="89">
        <v>3</v>
      </c>
      <c r="E197" s="57"/>
      <c r="F197" s="42">
        <v>3</v>
      </c>
      <c r="G197" s="42"/>
      <c r="H197" s="42">
        <v>6000</v>
      </c>
      <c r="I197" s="59">
        <v>9000</v>
      </c>
      <c r="J197" s="59">
        <v>7200</v>
      </c>
      <c r="K197" s="59">
        <v>900</v>
      </c>
      <c r="L197" s="59">
        <v>900</v>
      </c>
    </row>
    <row r="198" spans="2:12" s="3" customFormat="1" ht="18" customHeight="1">
      <c r="B198" s="88" t="s">
        <v>206</v>
      </c>
      <c r="C198" s="89"/>
      <c r="D198" s="89">
        <v>1</v>
      </c>
      <c r="E198" s="57"/>
      <c r="F198" s="42"/>
      <c r="G198" s="42">
        <v>1</v>
      </c>
      <c r="H198" s="42">
        <v>6000</v>
      </c>
      <c r="I198" s="59">
        <v>3000</v>
      </c>
      <c r="J198" s="59">
        <v>2400</v>
      </c>
      <c r="K198" s="59">
        <v>300</v>
      </c>
      <c r="L198" s="59">
        <v>300</v>
      </c>
    </row>
    <row r="199" spans="2:12" s="3" customFormat="1" ht="18" customHeight="1">
      <c r="B199" s="88" t="s">
        <v>207</v>
      </c>
      <c r="C199" s="89">
        <v>333</v>
      </c>
      <c r="D199" s="89">
        <v>332</v>
      </c>
      <c r="E199" s="89">
        <v>332</v>
      </c>
      <c r="F199" s="42"/>
      <c r="G199" s="42"/>
      <c r="H199" s="42">
        <v>850</v>
      </c>
      <c r="I199" s="59">
        <v>108800</v>
      </c>
      <c r="J199" s="59">
        <v>87040</v>
      </c>
      <c r="K199" s="59">
        <v>10880</v>
      </c>
      <c r="L199" s="59">
        <v>10880</v>
      </c>
    </row>
    <row r="200" spans="2:12" s="3" customFormat="1" ht="18" customHeight="1">
      <c r="B200" s="88" t="s">
        <v>208</v>
      </c>
      <c r="C200" s="89"/>
      <c r="D200" s="89">
        <v>1</v>
      </c>
      <c r="E200" s="57"/>
      <c r="F200" s="42">
        <v>1</v>
      </c>
      <c r="G200" s="42"/>
      <c r="H200" s="42">
        <v>6000</v>
      </c>
      <c r="I200" s="59">
        <v>3000</v>
      </c>
      <c r="J200" s="59">
        <v>2400</v>
      </c>
      <c r="K200" s="59">
        <v>300</v>
      </c>
      <c r="L200" s="59">
        <v>300</v>
      </c>
    </row>
    <row r="201" spans="2:12" s="3" customFormat="1" ht="18" customHeight="1">
      <c r="B201" s="88" t="s">
        <v>209</v>
      </c>
      <c r="C201" s="89">
        <v>1098</v>
      </c>
      <c r="D201" s="89">
        <v>1079</v>
      </c>
      <c r="E201" s="89">
        <v>1079</v>
      </c>
      <c r="F201" s="42"/>
      <c r="G201" s="42"/>
      <c r="H201" s="42">
        <v>850</v>
      </c>
      <c r="I201" s="59">
        <v>458575</v>
      </c>
      <c r="J201" s="59">
        <v>366860</v>
      </c>
      <c r="K201" s="59">
        <v>45857.5</v>
      </c>
      <c r="L201" s="59">
        <v>45857.5</v>
      </c>
    </row>
    <row r="202" spans="2:12" s="3" customFormat="1" ht="18" customHeight="1">
      <c r="B202" s="88" t="s">
        <v>210</v>
      </c>
      <c r="C202" s="89"/>
      <c r="D202" s="89">
        <v>14</v>
      </c>
      <c r="E202" s="89"/>
      <c r="F202" s="42">
        <v>14</v>
      </c>
      <c r="G202" s="42"/>
      <c r="H202" s="42">
        <v>6000</v>
      </c>
      <c r="I202" s="59">
        <v>42000</v>
      </c>
      <c r="J202" s="59">
        <v>33600</v>
      </c>
      <c r="K202" s="59">
        <v>4200</v>
      </c>
      <c r="L202" s="59">
        <v>4200</v>
      </c>
    </row>
    <row r="203" spans="2:12" s="3" customFormat="1" ht="18" customHeight="1">
      <c r="B203" s="88" t="s">
        <v>211</v>
      </c>
      <c r="C203" s="89"/>
      <c r="D203" s="89">
        <v>5</v>
      </c>
      <c r="E203" s="89"/>
      <c r="F203" s="42"/>
      <c r="G203" s="42">
        <v>5</v>
      </c>
      <c r="H203" s="42">
        <v>6000</v>
      </c>
      <c r="I203" s="59">
        <v>15000</v>
      </c>
      <c r="J203" s="59">
        <v>12000</v>
      </c>
      <c r="K203" s="59">
        <v>1500</v>
      </c>
      <c r="L203" s="59">
        <v>1500</v>
      </c>
    </row>
    <row r="204" spans="2:12" s="3" customFormat="1" ht="18" customHeight="1">
      <c r="B204" s="88" t="s">
        <v>212</v>
      </c>
      <c r="C204" s="89">
        <v>421</v>
      </c>
      <c r="D204" s="89">
        <v>418</v>
      </c>
      <c r="E204" s="89">
        <v>418</v>
      </c>
      <c r="F204" s="42"/>
      <c r="G204" s="42"/>
      <c r="H204" s="42">
        <v>850</v>
      </c>
      <c r="I204" s="59">
        <v>138550</v>
      </c>
      <c r="J204" s="59">
        <v>110840</v>
      </c>
      <c r="K204" s="59">
        <v>13855</v>
      </c>
      <c r="L204" s="59">
        <v>13855</v>
      </c>
    </row>
    <row r="205" spans="2:12" s="3" customFormat="1" ht="18" customHeight="1">
      <c r="B205" s="88" t="s">
        <v>213</v>
      </c>
      <c r="C205" s="89"/>
      <c r="D205" s="89">
        <v>2</v>
      </c>
      <c r="E205" s="89"/>
      <c r="F205" s="42">
        <v>2</v>
      </c>
      <c r="G205" s="42"/>
      <c r="H205" s="42">
        <v>6000</v>
      </c>
      <c r="I205" s="59">
        <v>6000</v>
      </c>
      <c r="J205" s="59">
        <v>4800</v>
      </c>
      <c r="K205" s="59">
        <v>600</v>
      </c>
      <c r="L205" s="59">
        <v>600</v>
      </c>
    </row>
    <row r="206" spans="2:12" s="3" customFormat="1" ht="18" customHeight="1">
      <c r="B206" s="88" t="s">
        <v>214</v>
      </c>
      <c r="C206" s="89"/>
      <c r="D206" s="89">
        <v>1</v>
      </c>
      <c r="E206" s="89"/>
      <c r="F206" s="42"/>
      <c r="G206" s="42">
        <v>1</v>
      </c>
      <c r="H206" s="42">
        <v>6000</v>
      </c>
      <c r="I206" s="59">
        <v>3000</v>
      </c>
      <c r="J206" s="59">
        <v>2400</v>
      </c>
      <c r="K206" s="59">
        <v>300</v>
      </c>
      <c r="L206" s="59">
        <v>300</v>
      </c>
    </row>
    <row r="207" spans="2:12" s="3" customFormat="1" ht="18" customHeight="1">
      <c r="B207" s="90" t="s">
        <v>215</v>
      </c>
      <c r="C207" s="89">
        <v>702</v>
      </c>
      <c r="D207" s="89">
        <v>697</v>
      </c>
      <c r="E207" s="89">
        <v>697</v>
      </c>
      <c r="F207" s="42"/>
      <c r="G207" s="42"/>
      <c r="H207" s="42">
        <v>850</v>
      </c>
      <c r="I207" s="59">
        <v>296225</v>
      </c>
      <c r="J207" s="59">
        <v>236980</v>
      </c>
      <c r="K207" s="59">
        <v>29622.5</v>
      </c>
      <c r="L207" s="59">
        <v>29622.5</v>
      </c>
    </row>
    <row r="208" spans="2:12" s="3" customFormat="1" ht="18" customHeight="1">
      <c r="B208" s="90" t="s">
        <v>216</v>
      </c>
      <c r="C208" s="89"/>
      <c r="D208" s="89">
        <v>5</v>
      </c>
      <c r="E208" s="57"/>
      <c r="F208" s="42">
        <v>5</v>
      </c>
      <c r="G208" s="42"/>
      <c r="H208" s="42">
        <v>6000</v>
      </c>
      <c r="I208" s="59">
        <v>15000</v>
      </c>
      <c r="J208" s="59">
        <v>12000</v>
      </c>
      <c r="K208" s="59">
        <v>1500</v>
      </c>
      <c r="L208" s="59">
        <v>1500</v>
      </c>
    </row>
    <row r="209" spans="2:12" s="3" customFormat="1" ht="18" customHeight="1">
      <c r="B209" s="88" t="s">
        <v>217</v>
      </c>
      <c r="C209" s="89">
        <v>819</v>
      </c>
      <c r="D209" s="89">
        <v>812</v>
      </c>
      <c r="E209" s="89">
        <v>812</v>
      </c>
      <c r="F209" s="42"/>
      <c r="G209" s="42"/>
      <c r="H209" s="42">
        <v>850</v>
      </c>
      <c r="I209" s="59">
        <v>345100</v>
      </c>
      <c r="J209" s="59">
        <v>276080</v>
      </c>
      <c r="K209" s="59">
        <v>34510</v>
      </c>
      <c r="L209" s="59">
        <v>34510</v>
      </c>
    </row>
    <row r="210" spans="2:12" s="3" customFormat="1" ht="18" customHeight="1">
      <c r="B210" s="88" t="s">
        <v>218</v>
      </c>
      <c r="C210" s="89"/>
      <c r="D210" s="89">
        <v>5</v>
      </c>
      <c r="E210" s="57"/>
      <c r="F210" s="42">
        <v>5</v>
      </c>
      <c r="G210" s="42"/>
      <c r="H210" s="42">
        <v>6000</v>
      </c>
      <c r="I210" s="59">
        <v>15000</v>
      </c>
      <c r="J210" s="59">
        <v>12000</v>
      </c>
      <c r="K210" s="59">
        <v>1500</v>
      </c>
      <c r="L210" s="59">
        <v>1500</v>
      </c>
    </row>
    <row r="211" spans="2:12" s="3" customFormat="1" ht="18" customHeight="1">
      <c r="B211" s="88" t="s">
        <v>219</v>
      </c>
      <c r="C211" s="89"/>
      <c r="D211" s="42">
        <v>2</v>
      </c>
      <c r="E211" s="57"/>
      <c r="F211" s="42"/>
      <c r="G211" s="42">
        <v>2</v>
      </c>
      <c r="H211" s="42">
        <v>6000</v>
      </c>
      <c r="I211" s="59">
        <v>6000</v>
      </c>
      <c r="J211" s="59">
        <v>4800</v>
      </c>
      <c r="K211" s="59">
        <v>600</v>
      </c>
      <c r="L211" s="59">
        <v>600</v>
      </c>
    </row>
    <row r="212" spans="2:12" s="3" customFormat="1" ht="18" customHeight="1">
      <c r="B212" s="88" t="s">
        <v>220</v>
      </c>
      <c r="C212" s="89">
        <v>341</v>
      </c>
      <c r="D212" s="89">
        <v>329</v>
      </c>
      <c r="E212" s="89">
        <v>329</v>
      </c>
      <c r="F212" s="42"/>
      <c r="G212" s="42"/>
      <c r="H212" s="42">
        <v>850</v>
      </c>
      <c r="I212" s="59">
        <v>113050</v>
      </c>
      <c r="J212" s="59">
        <v>90440</v>
      </c>
      <c r="K212" s="59">
        <v>11305</v>
      </c>
      <c r="L212" s="59">
        <v>11305</v>
      </c>
    </row>
    <row r="213" spans="2:12" s="3" customFormat="1" ht="18" customHeight="1">
      <c r="B213" s="88" t="s">
        <v>221</v>
      </c>
      <c r="C213" s="89"/>
      <c r="D213" s="89">
        <v>10</v>
      </c>
      <c r="E213" s="89"/>
      <c r="F213" s="42">
        <v>10</v>
      </c>
      <c r="G213" s="42"/>
      <c r="H213" s="42">
        <v>6000</v>
      </c>
      <c r="I213" s="59">
        <v>30000</v>
      </c>
      <c r="J213" s="59">
        <v>24000</v>
      </c>
      <c r="K213" s="59">
        <v>3000</v>
      </c>
      <c r="L213" s="59">
        <v>3000</v>
      </c>
    </row>
    <row r="214" spans="2:12" s="3" customFormat="1" ht="18" customHeight="1">
      <c r="B214" s="88" t="s">
        <v>222</v>
      </c>
      <c r="C214" s="89"/>
      <c r="D214" s="89">
        <v>2</v>
      </c>
      <c r="E214" s="89"/>
      <c r="F214" s="42"/>
      <c r="G214" s="42">
        <v>2</v>
      </c>
      <c r="H214" s="42">
        <v>6000</v>
      </c>
      <c r="I214" s="59">
        <v>6000</v>
      </c>
      <c r="J214" s="59">
        <v>4800</v>
      </c>
      <c r="K214" s="59">
        <v>600</v>
      </c>
      <c r="L214" s="59">
        <v>600</v>
      </c>
    </row>
    <row r="215" spans="2:12" s="3" customFormat="1" ht="18" customHeight="1">
      <c r="B215" s="88" t="s">
        <v>223</v>
      </c>
      <c r="C215" s="89">
        <v>386</v>
      </c>
      <c r="D215" s="89">
        <v>379</v>
      </c>
      <c r="E215" s="89">
        <v>379</v>
      </c>
      <c r="F215" s="42"/>
      <c r="G215" s="42"/>
      <c r="H215" s="42">
        <v>850</v>
      </c>
      <c r="I215" s="59">
        <v>127500</v>
      </c>
      <c r="J215" s="59">
        <v>102000</v>
      </c>
      <c r="K215" s="59">
        <v>12750</v>
      </c>
      <c r="L215" s="59">
        <v>12750</v>
      </c>
    </row>
    <row r="216" spans="2:12" s="3" customFormat="1" ht="18" customHeight="1">
      <c r="B216" s="88" t="s">
        <v>224</v>
      </c>
      <c r="C216" s="89"/>
      <c r="D216" s="89">
        <v>4</v>
      </c>
      <c r="E216" s="89"/>
      <c r="F216" s="42">
        <v>4</v>
      </c>
      <c r="G216" s="42"/>
      <c r="H216" s="42">
        <v>6000</v>
      </c>
      <c r="I216" s="59">
        <v>12000</v>
      </c>
      <c r="J216" s="59">
        <v>9600</v>
      </c>
      <c r="K216" s="59">
        <v>1200</v>
      </c>
      <c r="L216" s="59">
        <v>1200</v>
      </c>
    </row>
    <row r="217" spans="2:12" s="3" customFormat="1" ht="18" customHeight="1">
      <c r="B217" s="88" t="s">
        <v>225</v>
      </c>
      <c r="C217" s="89"/>
      <c r="D217" s="89">
        <v>3</v>
      </c>
      <c r="E217" s="89"/>
      <c r="F217" s="42"/>
      <c r="G217" s="42">
        <v>3</v>
      </c>
      <c r="H217" s="42">
        <v>6000</v>
      </c>
      <c r="I217" s="59">
        <v>9000</v>
      </c>
      <c r="J217" s="59">
        <v>7200</v>
      </c>
      <c r="K217" s="59">
        <v>900</v>
      </c>
      <c r="L217" s="59">
        <v>900</v>
      </c>
    </row>
    <row r="218" spans="2:12" s="3" customFormat="1" ht="18" customHeight="1">
      <c r="B218" s="88" t="s">
        <v>226</v>
      </c>
      <c r="C218" s="89">
        <v>400</v>
      </c>
      <c r="D218" s="89">
        <v>395</v>
      </c>
      <c r="E218" s="89">
        <v>395</v>
      </c>
      <c r="F218" s="42"/>
      <c r="G218" s="42"/>
      <c r="H218" s="42">
        <v>850</v>
      </c>
      <c r="I218" s="59">
        <v>125800</v>
      </c>
      <c r="J218" s="59">
        <v>100640</v>
      </c>
      <c r="K218" s="59">
        <v>12580</v>
      </c>
      <c r="L218" s="59">
        <v>12580</v>
      </c>
    </row>
    <row r="219" spans="2:12" s="3" customFormat="1" ht="18" customHeight="1">
      <c r="B219" s="88" t="s">
        <v>227</v>
      </c>
      <c r="C219" s="89"/>
      <c r="D219" s="89">
        <v>3</v>
      </c>
      <c r="E219" s="89"/>
      <c r="F219" s="42">
        <v>3</v>
      </c>
      <c r="G219" s="42"/>
      <c r="H219" s="42">
        <v>6000</v>
      </c>
      <c r="I219" s="59">
        <v>9000</v>
      </c>
      <c r="J219" s="59">
        <v>7200</v>
      </c>
      <c r="K219" s="59">
        <v>900</v>
      </c>
      <c r="L219" s="59">
        <v>900</v>
      </c>
    </row>
    <row r="220" spans="2:12" s="26" customFormat="1" ht="18" customHeight="1">
      <c r="B220" s="88" t="s">
        <v>228</v>
      </c>
      <c r="C220" s="89"/>
      <c r="D220" s="89">
        <v>2</v>
      </c>
      <c r="E220" s="89"/>
      <c r="F220" s="42"/>
      <c r="G220" s="42">
        <v>2</v>
      </c>
      <c r="H220" s="42">
        <v>6000</v>
      </c>
      <c r="I220" s="59">
        <v>6000</v>
      </c>
      <c r="J220" s="59">
        <v>4800</v>
      </c>
      <c r="K220" s="59">
        <v>600</v>
      </c>
      <c r="L220" s="59">
        <v>600</v>
      </c>
    </row>
    <row r="221" spans="2:246" s="3" customFormat="1" ht="18" customHeight="1">
      <c r="B221" s="88" t="s">
        <v>229</v>
      </c>
      <c r="C221" s="89">
        <v>972</v>
      </c>
      <c r="D221" s="89">
        <v>968</v>
      </c>
      <c r="E221" s="89">
        <v>968</v>
      </c>
      <c r="F221" s="42"/>
      <c r="G221" s="42"/>
      <c r="H221" s="42">
        <v>850</v>
      </c>
      <c r="I221" s="59">
        <v>411400</v>
      </c>
      <c r="J221" s="59">
        <v>329120</v>
      </c>
      <c r="K221" s="59">
        <v>41140</v>
      </c>
      <c r="L221" s="59">
        <v>41140</v>
      </c>
      <c r="IE221" s="63"/>
      <c r="IF221" s="63"/>
      <c r="IG221" s="63"/>
      <c r="IH221" s="63"/>
      <c r="II221" s="63"/>
      <c r="IJ221" s="63"/>
      <c r="IK221" s="63"/>
      <c r="IL221" s="63"/>
    </row>
    <row r="222" spans="1:246" s="28" customFormat="1" ht="18" customHeight="1">
      <c r="A222" s="27"/>
      <c r="B222" s="88" t="s">
        <v>230</v>
      </c>
      <c r="C222" s="89"/>
      <c r="D222" s="89">
        <v>4</v>
      </c>
      <c r="E222" s="89"/>
      <c r="F222" s="42">
        <v>2</v>
      </c>
      <c r="G222" s="42">
        <v>2</v>
      </c>
      <c r="H222" s="42">
        <v>6000</v>
      </c>
      <c r="I222" s="92">
        <v>12000</v>
      </c>
      <c r="J222" s="92">
        <v>9600</v>
      </c>
      <c r="K222" s="92">
        <v>1200</v>
      </c>
      <c r="L222" s="92">
        <v>1200</v>
      </c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  <c r="HD222" s="27"/>
      <c r="HE222" s="27"/>
      <c r="HF222" s="27"/>
      <c r="HG222" s="27"/>
      <c r="HH222" s="27"/>
      <c r="HI222" s="27"/>
      <c r="HJ222" s="27"/>
      <c r="HK222" s="27"/>
      <c r="HL222" s="27"/>
      <c r="HM222" s="27"/>
      <c r="HN222" s="27"/>
      <c r="HO222" s="27"/>
      <c r="HP222" s="27"/>
      <c r="HQ222" s="27"/>
      <c r="HR222" s="27"/>
      <c r="HS222" s="27"/>
      <c r="HT222" s="27"/>
      <c r="HU222" s="27"/>
      <c r="HV222" s="27"/>
      <c r="HW222" s="27"/>
      <c r="HX222" s="27"/>
      <c r="HY222" s="27"/>
      <c r="HZ222" s="27"/>
      <c r="IA222" s="27"/>
      <c r="IB222" s="27"/>
      <c r="IC222" s="27"/>
      <c r="ID222" s="27"/>
      <c r="IE222" s="94"/>
      <c r="IF222" s="94"/>
      <c r="IG222" s="94"/>
      <c r="IH222" s="94"/>
      <c r="II222" s="94"/>
      <c r="IJ222" s="94"/>
      <c r="IK222" s="94"/>
      <c r="IL222" s="94"/>
    </row>
    <row r="223" spans="2:12" ht="18" customHeight="1">
      <c r="B223" s="88" t="s">
        <v>231</v>
      </c>
      <c r="C223" s="89">
        <v>2269</v>
      </c>
      <c r="D223" s="89">
        <v>2257</v>
      </c>
      <c r="E223" s="89">
        <v>2257</v>
      </c>
      <c r="F223" s="42"/>
      <c r="G223" s="42"/>
      <c r="H223" s="42">
        <v>850</v>
      </c>
      <c r="I223" s="92">
        <v>1037000</v>
      </c>
      <c r="J223" s="92">
        <v>829600</v>
      </c>
      <c r="K223" s="92">
        <v>103700</v>
      </c>
      <c r="L223" s="92">
        <v>103700</v>
      </c>
    </row>
    <row r="224" spans="2:12" ht="18" customHeight="1">
      <c r="B224" s="88" t="s">
        <v>232</v>
      </c>
      <c r="C224" s="89"/>
      <c r="D224" s="89">
        <v>12</v>
      </c>
      <c r="E224" s="57"/>
      <c r="F224" s="42">
        <v>10</v>
      </c>
      <c r="G224" s="42">
        <v>2</v>
      </c>
      <c r="H224" s="42">
        <v>6000</v>
      </c>
      <c r="I224" s="92">
        <v>36000</v>
      </c>
      <c r="J224" s="92">
        <v>28800</v>
      </c>
      <c r="K224" s="92">
        <v>3600</v>
      </c>
      <c r="L224" s="92">
        <v>3600</v>
      </c>
    </row>
    <row r="225" spans="2:12" ht="18" customHeight="1">
      <c r="B225" s="88" t="s">
        <v>233</v>
      </c>
      <c r="C225" s="89">
        <v>825</v>
      </c>
      <c r="D225" s="89">
        <v>825</v>
      </c>
      <c r="E225" s="89">
        <v>825</v>
      </c>
      <c r="F225" s="42"/>
      <c r="G225" s="42"/>
      <c r="H225" s="42">
        <v>850</v>
      </c>
      <c r="I225" s="92">
        <v>350625</v>
      </c>
      <c r="J225" s="92">
        <v>280500</v>
      </c>
      <c r="K225" s="92">
        <v>35062.5</v>
      </c>
      <c r="L225" s="92">
        <v>35062.5</v>
      </c>
    </row>
    <row r="226" spans="1:246" s="29" customFormat="1" ht="18" customHeight="1">
      <c r="A226" s="26"/>
      <c r="B226" s="38" t="s">
        <v>234</v>
      </c>
      <c r="C226" s="39">
        <f aca="true" t="shared" si="17" ref="C226:G226">SUM(C227)</f>
        <v>82</v>
      </c>
      <c r="D226" s="39">
        <f t="shared" si="17"/>
        <v>82</v>
      </c>
      <c r="E226" s="39">
        <f t="shared" si="17"/>
        <v>82</v>
      </c>
      <c r="F226" s="39">
        <f t="shared" si="17"/>
        <v>0</v>
      </c>
      <c r="G226" s="39">
        <f t="shared" si="17"/>
        <v>0</v>
      </c>
      <c r="H226" s="39"/>
      <c r="I226" s="93">
        <v>246000</v>
      </c>
      <c r="J226" s="93">
        <v>196800</v>
      </c>
      <c r="K226" s="93">
        <v>24600</v>
      </c>
      <c r="L226" s="93">
        <v>24600</v>
      </c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64"/>
      <c r="IF226" s="64"/>
      <c r="IG226" s="64"/>
      <c r="IH226" s="64"/>
      <c r="II226" s="64"/>
      <c r="IJ226" s="64"/>
      <c r="IK226" s="64"/>
      <c r="IL226" s="64"/>
    </row>
    <row r="227" spans="2:12" ht="18" customHeight="1">
      <c r="B227" s="57" t="s">
        <v>235</v>
      </c>
      <c r="C227" s="91">
        <v>82</v>
      </c>
      <c r="D227" s="91">
        <v>82</v>
      </c>
      <c r="E227" s="57">
        <v>82</v>
      </c>
      <c r="F227" s="42"/>
      <c r="G227" s="42"/>
      <c r="H227" s="42">
        <v>6000</v>
      </c>
      <c r="I227" s="92">
        <v>246000</v>
      </c>
      <c r="J227" s="92">
        <v>196800</v>
      </c>
      <c r="K227" s="92">
        <v>24600</v>
      </c>
      <c r="L227" s="92">
        <v>24600</v>
      </c>
    </row>
  </sheetData>
  <sheetProtection/>
  <mergeCells count="10">
    <mergeCell ref="B1:L1"/>
    <mergeCell ref="D3:F3"/>
    <mergeCell ref="I4:L4"/>
    <mergeCell ref="B4:B5"/>
    <mergeCell ref="C4:C5"/>
    <mergeCell ref="D4:D5"/>
    <mergeCell ref="E4:E5"/>
    <mergeCell ref="F4:F5"/>
    <mergeCell ref="G4:G5"/>
    <mergeCell ref="H4:H5"/>
  </mergeCells>
  <printOptions/>
  <pageMargins left="0.55" right="0.55" top="0.8" bottom="0.61" header="0.51" footer="0.51"/>
  <pageSetup horizontalDpi="600" verticalDpi="600" orientation="portrait" paperSize="9" scale="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">
      <selection activeCell="E19" sqref="E19"/>
    </sheetView>
  </sheetViews>
  <sheetFormatPr defaultColWidth="9.00390625" defaultRowHeight="14.25"/>
  <cols>
    <col min="1" max="1" width="5.625" style="3" customWidth="1"/>
    <col min="2" max="2" width="14.625" style="3" customWidth="1"/>
    <col min="3" max="3" width="7.50390625" style="3" customWidth="1"/>
    <col min="4" max="4" width="5.875" style="3" customWidth="1"/>
    <col min="5" max="5" width="10.00390625" style="3" customWidth="1"/>
    <col min="6" max="6" width="9.875" style="3" customWidth="1"/>
    <col min="7" max="8" width="9.625" style="3" customWidth="1"/>
    <col min="9" max="9" width="7.375" style="3" customWidth="1"/>
    <col min="10" max="253" width="9.00390625" style="3" customWidth="1"/>
  </cols>
  <sheetData>
    <row r="1" spans="1:9" s="3" customFormat="1" ht="33" customHeight="1">
      <c r="A1" s="5" t="s">
        <v>236</v>
      </c>
      <c r="B1" s="5"/>
      <c r="C1" s="5"/>
      <c r="D1" s="5"/>
      <c r="E1" s="5"/>
      <c r="F1" s="5"/>
      <c r="G1" s="5"/>
      <c r="H1" s="5"/>
      <c r="I1" s="5"/>
    </row>
    <row r="2" spans="1:5" s="3" customFormat="1" ht="9" customHeight="1">
      <c r="A2" s="6"/>
      <c r="B2" s="6"/>
      <c r="C2" s="6"/>
      <c r="D2" s="6"/>
      <c r="E2" s="6"/>
    </row>
    <row r="3" spans="1:9" s="3" customFormat="1" ht="19.5" customHeight="1">
      <c r="A3" s="7" t="s">
        <v>1</v>
      </c>
      <c r="B3" s="8"/>
      <c r="C3" s="9"/>
      <c r="D3" s="10"/>
      <c r="E3" s="10"/>
      <c r="F3" s="9"/>
      <c r="I3" s="21" t="s">
        <v>237</v>
      </c>
    </row>
    <row r="4" spans="1:9" s="3" customFormat="1" ht="17.25" customHeight="1">
      <c r="A4" s="11"/>
      <c r="B4" s="11" t="s">
        <v>3</v>
      </c>
      <c r="C4" s="11" t="s">
        <v>238</v>
      </c>
      <c r="D4" s="11" t="s">
        <v>9</v>
      </c>
      <c r="E4" s="12" t="s">
        <v>10</v>
      </c>
      <c r="F4" s="13" t="s">
        <v>239</v>
      </c>
      <c r="G4" s="14"/>
      <c r="H4" s="15"/>
      <c r="I4" s="22" t="s">
        <v>240</v>
      </c>
    </row>
    <row r="5" spans="1:9" s="3" customFormat="1" ht="17.25" customHeight="1">
      <c r="A5" s="16"/>
      <c r="B5" s="16"/>
      <c r="C5" s="16"/>
      <c r="D5" s="16"/>
      <c r="E5" s="17"/>
      <c r="F5" s="18" t="s">
        <v>12</v>
      </c>
      <c r="G5" s="18" t="s">
        <v>13</v>
      </c>
      <c r="H5" s="18" t="s">
        <v>14</v>
      </c>
      <c r="I5" s="22"/>
    </row>
    <row r="6" spans="1:9" s="4" customFormat="1" ht="17.25" customHeight="1">
      <c r="A6" s="19"/>
      <c r="B6" s="20" t="s">
        <v>241</v>
      </c>
      <c r="C6" s="20">
        <f>C7+C20+C33</f>
        <v>14021</v>
      </c>
      <c r="D6" s="20"/>
      <c r="E6" s="20">
        <f aca="true" t="shared" si="0" ref="C6:H6">E7+E20+E33</f>
        <v>1402100</v>
      </c>
      <c r="F6" s="20">
        <f t="shared" si="0"/>
        <v>1121680</v>
      </c>
      <c r="G6" s="20">
        <f t="shared" si="0"/>
        <v>140210</v>
      </c>
      <c r="H6" s="20">
        <f t="shared" si="0"/>
        <v>140210</v>
      </c>
      <c r="I6" s="23"/>
    </row>
    <row r="7" spans="1:9" s="4" customFormat="1" ht="17.25" customHeight="1">
      <c r="A7" s="19" t="s">
        <v>242</v>
      </c>
      <c r="B7" s="20" t="s">
        <v>243</v>
      </c>
      <c r="C7" s="20">
        <f>SUM(C8:C19)</f>
        <v>4614</v>
      </c>
      <c r="D7" s="20"/>
      <c r="E7" s="20">
        <f aca="true" t="shared" si="1" ref="C7:H7">SUM(E8:E19)</f>
        <v>461400</v>
      </c>
      <c r="F7" s="20">
        <f t="shared" si="1"/>
        <v>369120</v>
      </c>
      <c r="G7" s="20">
        <f t="shared" si="1"/>
        <v>46140</v>
      </c>
      <c r="H7" s="20">
        <f t="shared" si="1"/>
        <v>46140</v>
      </c>
      <c r="I7" s="23"/>
    </row>
    <row r="8" spans="1:9" s="4" customFormat="1" ht="17.25" customHeight="1">
      <c r="A8" s="19">
        <v>1</v>
      </c>
      <c r="B8" s="19" t="s">
        <v>244</v>
      </c>
      <c r="C8" s="19">
        <v>305</v>
      </c>
      <c r="D8" s="19">
        <v>200</v>
      </c>
      <c r="E8" s="19">
        <f aca="true" t="shared" si="2" ref="E8:E19">SUM(F8:H8)</f>
        <v>30500</v>
      </c>
      <c r="F8" s="19">
        <v>24400</v>
      </c>
      <c r="G8" s="19">
        <v>3050</v>
      </c>
      <c r="H8" s="19">
        <v>3050</v>
      </c>
      <c r="I8" s="23"/>
    </row>
    <row r="9" spans="1:9" s="4" customFormat="1" ht="17.25" customHeight="1">
      <c r="A9" s="19">
        <v>2</v>
      </c>
      <c r="B9" s="19" t="s">
        <v>245</v>
      </c>
      <c r="C9" s="19">
        <v>621</v>
      </c>
      <c r="D9" s="19">
        <v>200</v>
      </c>
      <c r="E9" s="19">
        <f t="shared" si="2"/>
        <v>62100</v>
      </c>
      <c r="F9" s="19">
        <v>49680</v>
      </c>
      <c r="G9" s="19">
        <v>6210</v>
      </c>
      <c r="H9" s="19">
        <v>6210</v>
      </c>
      <c r="I9" s="23"/>
    </row>
    <row r="10" spans="1:9" s="4" customFormat="1" ht="17.25" customHeight="1">
      <c r="A10" s="19">
        <v>3</v>
      </c>
      <c r="B10" s="19" t="s">
        <v>246</v>
      </c>
      <c r="C10" s="19">
        <v>145</v>
      </c>
      <c r="D10" s="19">
        <v>200</v>
      </c>
      <c r="E10" s="19">
        <f t="shared" si="2"/>
        <v>14500</v>
      </c>
      <c r="F10" s="19">
        <v>11600</v>
      </c>
      <c r="G10" s="19">
        <v>1450</v>
      </c>
      <c r="H10" s="19">
        <v>1450</v>
      </c>
      <c r="I10" s="23"/>
    </row>
    <row r="11" spans="1:9" s="4" customFormat="1" ht="17.25" customHeight="1">
      <c r="A11" s="19">
        <v>4</v>
      </c>
      <c r="B11" s="19" t="s">
        <v>247</v>
      </c>
      <c r="C11" s="19">
        <v>632</v>
      </c>
      <c r="D11" s="19">
        <v>200</v>
      </c>
      <c r="E11" s="19">
        <f t="shared" si="2"/>
        <v>63200</v>
      </c>
      <c r="F11" s="19">
        <v>50560</v>
      </c>
      <c r="G11" s="19">
        <v>6320</v>
      </c>
      <c r="H11" s="19">
        <v>6320</v>
      </c>
      <c r="I11" s="23"/>
    </row>
    <row r="12" spans="1:9" s="4" customFormat="1" ht="17.25" customHeight="1">
      <c r="A12" s="19">
        <v>5</v>
      </c>
      <c r="B12" s="19" t="s">
        <v>248</v>
      </c>
      <c r="C12" s="19">
        <v>352</v>
      </c>
      <c r="D12" s="19">
        <v>200</v>
      </c>
      <c r="E12" s="19">
        <f t="shared" si="2"/>
        <v>35200</v>
      </c>
      <c r="F12" s="19">
        <v>28160</v>
      </c>
      <c r="G12" s="19">
        <v>3520</v>
      </c>
      <c r="H12" s="19">
        <v>3520</v>
      </c>
      <c r="I12" s="23"/>
    </row>
    <row r="13" spans="1:9" s="4" customFormat="1" ht="17.25" customHeight="1">
      <c r="A13" s="19">
        <v>6</v>
      </c>
      <c r="B13" s="19" t="s">
        <v>249</v>
      </c>
      <c r="C13" s="19">
        <v>363</v>
      </c>
      <c r="D13" s="19">
        <v>200</v>
      </c>
      <c r="E13" s="19">
        <f t="shared" si="2"/>
        <v>36300</v>
      </c>
      <c r="F13" s="19">
        <v>29040</v>
      </c>
      <c r="G13" s="19">
        <v>3630</v>
      </c>
      <c r="H13" s="19">
        <v>3630</v>
      </c>
      <c r="I13" s="23"/>
    </row>
    <row r="14" spans="1:9" s="4" customFormat="1" ht="17.25" customHeight="1">
      <c r="A14" s="19">
        <v>7</v>
      </c>
      <c r="B14" s="19" t="s">
        <v>250</v>
      </c>
      <c r="C14" s="19">
        <v>281</v>
      </c>
      <c r="D14" s="19">
        <v>200</v>
      </c>
      <c r="E14" s="19">
        <f t="shared" si="2"/>
        <v>28100</v>
      </c>
      <c r="F14" s="19">
        <v>22480</v>
      </c>
      <c r="G14" s="19">
        <v>2810</v>
      </c>
      <c r="H14" s="19">
        <v>2810</v>
      </c>
      <c r="I14" s="23"/>
    </row>
    <row r="15" spans="1:9" s="4" customFormat="1" ht="17.25" customHeight="1">
      <c r="A15" s="19">
        <v>8</v>
      </c>
      <c r="B15" s="19" t="s">
        <v>251</v>
      </c>
      <c r="C15" s="19">
        <v>189</v>
      </c>
      <c r="D15" s="19">
        <v>200</v>
      </c>
      <c r="E15" s="19">
        <f t="shared" si="2"/>
        <v>18900</v>
      </c>
      <c r="F15" s="19">
        <v>15120</v>
      </c>
      <c r="G15" s="19">
        <v>1890</v>
      </c>
      <c r="H15" s="19">
        <v>1890</v>
      </c>
      <c r="I15" s="23"/>
    </row>
    <row r="16" spans="1:9" s="4" customFormat="1" ht="17.25" customHeight="1">
      <c r="A16" s="19">
        <v>9</v>
      </c>
      <c r="B16" s="19" t="s">
        <v>252</v>
      </c>
      <c r="C16" s="19">
        <v>225</v>
      </c>
      <c r="D16" s="19">
        <v>200</v>
      </c>
      <c r="E16" s="19">
        <f t="shared" si="2"/>
        <v>22500</v>
      </c>
      <c r="F16" s="19">
        <v>18000</v>
      </c>
      <c r="G16" s="19">
        <v>2250</v>
      </c>
      <c r="H16" s="19">
        <v>2250</v>
      </c>
      <c r="I16" s="23"/>
    </row>
    <row r="17" spans="1:9" s="4" customFormat="1" ht="17.25" customHeight="1">
      <c r="A17" s="19">
        <v>10</v>
      </c>
      <c r="B17" s="19" t="s">
        <v>253</v>
      </c>
      <c r="C17" s="19">
        <v>392</v>
      </c>
      <c r="D17" s="19">
        <v>200</v>
      </c>
      <c r="E17" s="19">
        <f t="shared" si="2"/>
        <v>39200</v>
      </c>
      <c r="F17" s="19">
        <v>31360</v>
      </c>
      <c r="G17" s="19">
        <v>3920</v>
      </c>
      <c r="H17" s="19">
        <v>3920</v>
      </c>
      <c r="I17" s="23"/>
    </row>
    <row r="18" spans="1:9" s="4" customFormat="1" ht="17.25" customHeight="1">
      <c r="A18" s="19">
        <v>11</v>
      </c>
      <c r="B18" s="19" t="s">
        <v>254</v>
      </c>
      <c r="C18" s="19">
        <v>762</v>
      </c>
      <c r="D18" s="19">
        <v>200</v>
      </c>
      <c r="E18" s="19">
        <f t="shared" si="2"/>
        <v>76200</v>
      </c>
      <c r="F18" s="19">
        <v>60960</v>
      </c>
      <c r="G18" s="19">
        <v>7620</v>
      </c>
      <c r="H18" s="19">
        <v>7620</v>
      </c>
      <c r="I18" s="23"/>
    </row>
    <row r="19" spans="1:9" s="4" customFormat="1" ht="17.25" customHeight="1">
      <c r="A19" s="19">
        <v>12</v>
      </c>
      <c r="B19" s="19" t="s">
        <v>255</v>
      </c>
      <c r="C19" s="19">
        <v>347</v>
      </c>
      <c r="D19" s="19">
        <v>200</v>
      </c>
      <c r="E19" s="19">
        <f t="shared" si="2"/>
        <v>34700</v>
      </c>
      <c r="F19" s="19">
        <v>27760</v>
      </c>
      <c r="G19" s="19">
        <v>3470</v>
      </c>
      <c r="H19" s="19">
        <v>3470</v>
      </c>
      <c r="I19" s="23"/>
    </row>
    <row r="20" spans="1:9" s="4" customFormat="1" ht="17.25" customHeight="1">
      <c r="A20" s="19" t="s">
        <v>256</v>
      </c>
      <c r="B20" s="20" t="s">
        <v>257</v>
      </c>
      <c r="C20" s="20">
        <f>SUM(C21:C32)</f>
        <v>9345</v>
      </c>
      <c r="D20" s="20"/>
      <c r="E20" s="20">
        <f>SUM(E21:E32)</f>
        <v>934500</v>
      </c>
      <c r="F20" s="20">
        <f>SUM(F21:F32)</f>
        <v>747600</v>
      </c>
      <c r="G20" s="20">
        <f>SUM(G21:G32)</f>
        <v>93450</v>
      </c>
      <c r="H20" s="20">
        <f>SUM(H21:H32)</f>
        <v>93450</v>
      </c>
      <c r="I20" s="23"/>
    </row>
    <row r="21" spans="1:9" s="4" customFormat="1" ht="17.25" customHeight="1">
      <c r="A21" s="19">
        <v>1</v>
      </c>
      <c r="B21" s="19" t="s">
        <v>258</v>
      </c>
      <c r="C21" s="19">
        <v>2228</v>
      </c>
      <c r="D21" s="19">
        <v>200</v>
      </c>
      <c r="E21" s="19">
        <f aca="true" t="shared" si="3" ref="E21:E35">SUM(F21:H21)</f>
        <v>222800</v>
      </c>
      <c r="F21" s="19">
        <v>178240</v>
      </c>
      <c r="G21" s="19">
        <v>22280</v>
      </c>
      <c r="H21" s="19">
        <v>22280</v>
      </c>
      <c r="I21" s="23"/>
    </row>
    <row r="22" spans="1:9" s="4" customFormat="1" ht="17.25" customHeight="1">
      <c r="A22" s="19">
        <v>2</v>
      </c>
      <c r="B22" s="19" t="s">
        <v>259</v>
      </c>
      <c r="C22" s="19">
        <v>896</v>
      </c>
      <c r="D22" s="19">
        <v>200</v>
      </c>
      <c r="E22" s="19">
        <f t="shared" si="3"/>
        <v>89600</v>
      </c>
      <c r="F22" s="19">
        <v>71680</v>
      </c>
      <c r="G22" s="19">
        <v>8960</v>
      </c>
      <c r="H22" s="19">
        <v>8960</v>
      </c>
      <c r="I22" s="23"/>
    </row>
    <row r="23" spans="1:9" s="4" customFormat="1" ht="17.25" customHeight="1">
      <c r="A23" s="19">
        <v>3</v>
      </c>
      <c r="B23" s="19" t="s">
        <v>260</v>
      </c>
      <c r="C23" s="19">
        <v>1427</v>
      </c>
      <c r="D23" s="19">
        <v>200</v>
      </c>
      <c r="E23" s="19">
        <f t="shared" si="3"/>
        <v>142700</v>
      </c>
      <c r="F23" s="19">
        <v>114160</v>
      </c>
      <c r="G23" s="19">
        <v>14270</v>
      </c>
      <c r="H23" s="19">
        <v>14270</v>
      </c>
      <c r="I23" s="23"/>
    </row>
    <row r="24" spans="1:9" s="4" customFormat="1" ht="17.25" customHeight="1">
      <c r="A24" s="19">
        <v>4</v>
      </c>
      <c r="B24" s="19" t="s">
        <v>261</v>
      </c>
      <c r="C24" s="19">
        <v>856</v>
      </c>
      <c r="D24" s="19">
        <v>200</v>
      </c>
      <c r="E24" s="19">
        <f t="shared" si="3"/>
        <v>85600</v>
      </c>
      <c r="F24" s="19">
        <v>68480</v>
      </c>
      <c r="G24" s="19">
        <v>8560</v>
      </c>
      <c r="H24" s="19">
        <v>8560</v>
      </c>
      <c r="I24" s="23"/>
    </row>
    <row r="25" spans="1:9" s="4" customFormat="1" ht="17.25" customHeight="1">
      <c r="A25" s="19">
        <v>5</v>
      </c>
      <c r="B25" s="19" t="s">
        <v>262</v>
      </c>
      <c r="C25" s="19">
        <v>368</v>
      </c>
      <c r="D25" s="19">
        <v>200</v>
      </c>
      <c r="E25" s="19">
        <f t="shared" si="3"/>
        <v>36800</v>
      </c>
      <c r="F25" s="19">
        <v>29440</v>
      </c>
      <c r="G25" s="19">
        <v>3680</v>
      </c>
      <c r="H25" s="19">
        <v>3680</v>
      </c>
      <c r="I25" s="23"/>
    </row>
    <row r="26" spans="1:9" s="4" customFormat="1" ht="17.25" customHeight="1">
      <c r="A26" s="19">
        <v>6</v>
      </c>
      <c r="B26" s="19" t="s">
        <v>263</v>
      </c>
      <c r="C26" s="19">
        <v>624</v>
      </c>
      <c r="D26" s="19">
        <v>200</v>
      </c>
      <c r="E26" s="19">
        <f t="shared" si="3"/>
        <v>62400</v>
      </c>
      <c r="F26" s="19">
        <v>49920</v>
      </c>
      <c r="G26" s="19">
        <v>6240</v>
      </c>
      <c r="H26" s="19">
        <v>6240</v>
      </c>
      <c r="I26" s="23"/>
    </row>
    <row r="27" spans="1:9" s="4" customFormat="1" ht="17.25" customHeight="1">
      <c r="A27" s="19">
        <v>7</v>
      </c>
      <c r="B27" s="19" t="s">
        <v>264</v>
      </c>
      <c r="C27" s="19">
        <v>760</v>
      </c>
      <c r="D27" s="19">
        <v>200</v>
      </c>
      <c r="E27" s="19">
        <f t="shared" si="3"/>
        <v>76000</v>
      </c>
      <c r="F27" s="19">
        <v>60800</v>
      </c>
      <c r="G27" s="19">
        <v>7600</v>
      </c>
      <c r="H27" s="19">
        <v>7600</v>
      </c>
      <c r="I27" s="23"/>
    </row>
    <row r="28" spans="1:9" s="4" customFormat="1" ht="17.25" customHeight="1">
      <c r="A28" s="19">
        <v>8</v>
      </c>
      <c r="B28" s="19" t="s">
        <v>265</v>
      </c>
      <c r="C28" s="19">
        <v>339</v>
      </c>
      <c r="D28" s="19">
        <v>200</v>
      </c>
      <c r="E28" s="19">
        <f t="shared" si="3"/>
        <v>33900</v>
      </c>
      <c r="F28" s="19">
        <v>27120</v>
      </c>
      <c r="G28" s="19">
        <v>3390</v>
      </c>
      <c r="H28" s="19">
        <v>3390</v>
      </c>
      <c r="I28" s="23"/>
    </row>
    <row r="29" spans="1:9" s="4" customFormat="1" ht="17.25" customHeight="1">
      <c r="A29" s="19">
        <v>9</v>
      </c>
      <c r="B29" s="19" t="s">
        <v>266</v>
      </c>
      <c r="C29" s="19">
        <v>373</v>
      </c>
      <c r="D29" s="19">
        <v>200</v>
      </c>
      <c r="E29" s="19">
        <f>SUM(F29:H29)</f>
        <v>37300</v>
      </c>
      <c r="F29" s="19">
        <v>29840</v>
      </c>
      <c r="G29" s="19">
        <v>3730</v>
      </c>
      <c r="H29" s="19">
        <v>3730</v>
      </c>
      <c r="I29" s="23"/>
    </row>
    <row r="30" spans="1:9" s="4" customFormat="1" ht="17.25" customHeight="1">
      <c r="A30" s="19">
        <v>10</v>
      </c>
      <c r="B30" s="19" t="s">
        <v>267</v>
      </c>
      <c r="C30" s="19">
        <v>397</v>
      </c>
      <c r="D30" s="19">
        <v>200</v>
      </c>
      <c r="E30" s="19">
        <f>SUM(F30:H30)</f>
        <v>39700</v>
      </c>
      <c r="F30" s="19">
        <v>31760</v>
      </c>
      <c r="G30" s="19">
        <v>3970</v>
      </c>
      <c r="H30" s="19">
        <v>3970</v>
      </c>
      <c r="I30" s="23"/>
    </row>
    <row r="31" spans="1:9" s="4" customFormat="1" ht="17.25" customHeight="1">
      <c r="A31" s="19">
        <v>11</v>
      </c>
      <c r="B31" s="19" t="s">
        <v>268</v>
      </c>
      <c r="C31" s="19">
        <v>333</v>
      </c>
      <c r="D31" s="19">
        <v>200</v>
      </c>
      <c r="E31" s="19">
        <f>SUM(F31:H31)</f>
        <v>33300</v>
      </c>
      <c r="F31" s="19">
        <v>26640</v>
      </c>
      <c r="G31" s="19">
        <v>3330</v>
      </c>
      <c r="H31" s="19">
        <v>3330</v>
      </c>
      <c r="I31" s="23"/>
    </row>
    <row r="32" spans="1:9" s="4" customFormat="1" ht="17.25" customHeight="1">
      <c r="A32" s="19">
        <v>12</v>
      </c>
      <c r="B32" s="19" t="s">
        <v>269</v>
      </c>
      <c r="C32" s="19">
        <v>744</v>
      </c>
      <c r="D32" s="19">
        <v>200</v>
      </c>
      <c r="E32" s="19">
        <f>SUM(F32:H32)</f>
        <v>74400</v>
      </c>
      <c r="F32" s="19">
        <v>59520</v>
      </c>
      <c r="G32" s="19">
        <v>7440</v>
      </c>
      <c r="H32" s="19">
        <v>7440</v>
      </c>
      <c r="I32" s="23"/>
    </row>
    <row r="33" spans="1:9" s="4" customFormat="1" ht="17.25" customHeight="1">
      <c r="A33" s="20" t="s">
        <v>270</v>
      </c>
      <c r="B33" s="20" t="s">
        <v>271</v>
      </c>
      <c r="C33" s="20">
        <f>C34</f>
        <v>62</v>
      </c>
      <c r="D33" s="20"/>
      <c r="E33" s="20">
        <f aca="true" t="shared" si="4" ref="C33:H33">E34</f>
        <v>6200</v>
      </c>
      <c r="F33" s="20">
        <f t="shared" si="4"/>
        <v>4960</v>
      </c>
      <c r="G33" s="20">
        <f t="shared" si="4"/>
        <v>620</v>
      </c>
      <c r="H33" s="20">
        <f t="shared" si="4"/>
        <v>620</v>
      </c>
      <c r="I33" s="23"/>
    </row>
    <row r="34" spans="1:9" s="4" customFormat="1" ht="17.25" customHeight="1">
      <c r="A34" s="19">
        <v>1</v>
      </c>
      <c r="B34" s="19" t="s">
        <v>272</v>
      </c>
      <c r="C34" s="19">
        <v>62</v>
      </c>
      <c r="D34" s="19">
        <v>200</v>
      </c>
      <c r="E34" s="19">
        <f>SUM(F34:H34)</f>
        <v>6200</v>
      </c>
      <c r="F34" s="19">
        <v>4960</v>
      </c>
      <c r="G34" s="19">
        <v>620</v>
      </c>
      <c r="H34" s="19">
        <v>620</v>
      </c>
      <c r="I34" s="23"/>
    </row>
  </sheetData>
  <sheetProtection/>
  <mergeCells count="9">
    <mergeCell ref="A1:I1"/>
    <mergeCell ref="D3:F3"/>
    <mergeCell ref="F4:H4"/>
    <mergeCell ref="A4:A5"/>
    <mergeCell ref="B4:B5"/>
    <mergeCell ref="C4:C5"/>
    <mergeCell ref="D4:D5"/>
    <mergeCell ref="E4:E5"/>
    <mergeCell ref="I4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 t="e">
        <v>#N/A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ht="14.25">
      <c r="A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I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>
        <v>3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ht="14.25">
      <c r="A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I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>
        <v>3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ht="14.25">
      <c r="A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I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/>
      <c r="C1"/>
    </row>
    <row r="2" ht="14.25">
      <c r="A2"/>
    </row>
    <row r="3" spans="1:3" ht="14.25">
      <c r="A3"/>
      <c r="C3"/>
    </row>
    <row r="4" spans="1:3" ht="14.25">
      <c r="A4" s="2">
        <v>3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ht="14.25">
      <c r="A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I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helloworld</dc:creator>
  <cp:keywords/>
  <dc:description/>
  <cp:lastModifiedBy>呢喃微.money</cp:lastModifiedBy>
  <cp:lastPrinted>2018-02-11T00:33:20Z</cp:lastPrinted>
  <dcterms:created xsi:type="dcterms:W3CDTF">2012-09-25T03:27:38Z</dcterms:created>
  <dcterms:modified xsi:type="dcterms:W3CDTF">2022-02-28T03:50:09Z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14</vt:lpwstr>
  </property>
  <property fmtid="{D5CDD505-2E9C-101B-9397-08002B2CF9AE}" pid="5" name="I">
    <vt:lpwstr>6BA6A626A7424EAE9E7D6F509699F3F9</vt:lpwstr>
  </property>
</Properties>
</file>