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30" windowHeight="14400"/>
  </bookViews>
  <sheets>
    <sheet name="汇总" sheetId="1" r:id="rId1"/>
  </sheets>
  <definedNames>
    <definedName name="_xlnm._FilterDatabase" localSheetId="0" hidden="1">汇总!$A$5:$W$125</definedName>
    <definedName name="_xlnm.Print_Titles" localSheetId="0">汇总!$4:$5</definedName>
    <definedName name="_xlnm.Print_Area" localSheetId="0">汇总!$A$1:$W$125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<sst xmlns="http://schemas.openxmlformats.org/spreadsheetml/2006/main" count="1498" uniqueCount="580">
  <si>
    <t>附件3</t>
  </si>
  <si>
    <t>柳城县财政衔接推进乡村振兴项目2026年度实施计划明细表</t>
  </si>
  <si>
    <t>填报单位：柳城县农业农村局</t>
  </si>
  <si>
    <t>序号</t>
  </si>
  <si>
    <t>备注</t>
  </si>
  <si>
    <t>项目名称</t>
  </si>
  <si>
    <t>项目类型</t>
  </si>
  <si>
    <t>项目子类型</t>
  </si>
  <si>
    <t>项目总投资金额（万元）</t>
  </si>
  <si>
    <t>项目地点</t>
  </si>
  <si>
    <t>项目建设内容</t>
  </si>
  <si>
    <t>计划年度</t>
  </si>
  <si>
    <t>直接受益人数</t>
  </si>
  <si>
    <t>受益总人口数</t>
  </si>
  <si>
    <t>是否贫困村提升工程</t>
  </si>
  <si>
    <t>联农带农富农机制</t>
  </si>
  <si>
    <t>是否增加村集体经济收入</t>
  </si>
  <si>
    <t>是否易地扶贫搬迁后项目</t>
  </si>
  <si>
    <t>主管部门</t>
  </si>
  <si>
    <t>项目实施单位</t>
  </si>
  <si>
    <t>项目负责人</t>
  </si>
  <si>
    <t>联系电话</t>
  </si>
  <si>
    <t>年度资金总额</t>
  </si>
  <si>
    <t>其中：财政拨款（万元）</t>
  </si>
  <si>
    <t>其中：其他资金（万元）</t>
  </si>
  <si>
    <t>年度总体目标</t>
  </si>
  <si>
    <t>柳城县项目合计（104个）</t>
  </si>
  <si>
    <t>一、产业发展项目（45个）</t>
  </si>
  <si>
    <t>（一）到户类产业项目（5个）</t>
  </si>
  <si>
    <t>2026年柳城县螺蛳粉原材料产业补助建设项目</t>
  </si>
  <si>
    <t>产业发展</t>
  </si>
  <si>
    <t>种植业基地</t>
  </si>
  <si>
    <t>柳城县</t>
  </si>
  <si>
    <t>给予豆角、木耳、竹子、螺蛳等螺蛳粉原材料产业种植、养殖及加工基地进行奖补</t>
  </si>
  <si>
    <t>否</t>
  </si>
  <si>
    <t>1、通过土地流转200亩以上增加群众收入，
2、通过财产性收益、增加村集体收入。
3、带动脱贫户务工300人次以上，提高群众收入，4、开展技术培训，提升产业发展水平。</t>
  </si>
  <si>
    <t>柳城县农业农村局</t>
  </si>
  <si>
    <t>兰运龙</t>
  </si>
  <si>
    <t>0772-6646606</t>
  </si>
  <si>
    <t>对5个以上豆角、木耳、竹子、螺蛳等螺蛳粉原材料产业种植、养殖及加工基地进行奖补</t>
  </si>
  <si>
    <t>2026年柳城县以奖代补种植养殖项目（到户以奖代补）</t>
  </si>
  <si>
    <t>种植业基地、养殖业基地</t>
  </si>
  <si>
    <t>发展种植产业25000亩，养殖家禽8000羽，家畜1000头，奖补2155万</t>
  </si>
  <si>
    <t>通过对脱贫对象发展产业开展到户类补贴，受益5000户以上，惠及20000人以上。</t>
  </si>
  <si>
    <t>完成5000户以上脱贫对象补贴发放。</t>
  </si>
  <si>
    <t>2026年脱贫人口小额信贷贴息</t>
  </si>
  <si>
    <t>小额信贷贴息</t>
  </si>
  <si>
    <t>脱贫人口积极申请脱贫人口小额贷款，解决脱贫人口产业发展项目资金需求，财政资金给予贴息，减轻脱贫人口负担，增加收入。</t>
  </si>
  <si>
    <t>使脱贫人口获得脱贫人口小额信贷后财政给予贴息，增加脱贫人口收入</t>
  </si>
  <si>
    <t>张笛</t>
  </si>
  <si>
    <t>0772-7611187</t>
  </si>
  <si>
    <t>使1210户脱贫人口贷款得到贴息保障</t>
  </si>
  <si>
    <t>柳城县脱贫人口小额信贷风险补偿金</t>
  </si>
  <si>
    <t>风险补偿金</t>
  </si>
  <si>
    <t>脱贫人口小额信贷风险补偿</t>
  </si>
  <si>
    <t>使脱贫人口获得脱贫人口小额信贷得到风险补偿保障</t>
  </si>
  <si>
    <t>保障1210户脱贫人口小额信贷偿还能力</t>
  </si>
  <si>
    <t>2026年柳城县油茶产业发展项目（奖补类）</t>
  </si>
  <si>
    <t>油茶“双千”计划补助</t>
  </si>
  <si>
    <t>各乡镇脱贫户、监测户、村集体或新型经营主体2023-2026年种植良种油茶项目补助（其中2023-2024年种植面积5000亩，补助标准500元/亩；2025年种植面积2000亩，补助标准1500元/亩）</t>
  </si>
  <si>
    <t>群众或者村集体通过出租林地可以获得租金，油茶经营种植者发展油茶产业用工需求量大，能缓解农村剩余劳动力就业问题，通过就近务工增加。油茶成林后种植户每年能获得持续稳定的收入。</t>
  </si>
  <si>
    <t>柳城县自然资源和规划局</t>
  </si>
  <si>
    <t>郭春云</t>
  </si>
  <si>
    <t>0772-7616903</t>
  </si>
  <si>
    <t>向2023年以来全县各乡镇脱贫户、监测户、村集体或新型经营主体等油茶种植户，发放产业补助550万元。</t>
  </si>
  <si>
    <t>（二）经营性产业项目（2个）</t>
  </si>
  <si>
    <t>社冲乡冲江村农产品分拣车间项目</t>
  </si>
  <si>
    <t>产业园（区）</t>
  </si>
  <si>
    <t>冲江村</t>
  </si>
  <si>
    <t>新建建筑面积1000平方米的钢架棚结构农产品分拣车间一座，其中500平方米的农产品分拣车间，200立方米的冷藏车间，及配套设施；</t>
  </si>
  <si>
    <t>1.对农户提供种植技术指导或培训；2.解决20人次就业务工问题。3.带动农产品购销。</t>
  </si>
  <si>
    <t>社冲乡人民政府</t>
  </si>
  <si>
    <t>韦柳园</t>
  </si>
  <si>
    <t>0772-2465977</t>
  </si>
  <si>
    <t>建成农产品分拣车间面积1000平方米，解决20人次就业务工，对农户提供种植技术指导或培训，带动农产品购销。</t>
  </si>
  <si>
    <t>六塘镇肯社村桥圩屯蚕房设施建设项目</t>
  </si>
  <si>
    <t>养殖业基地</t>
  </si>
  <si>
    <t>肯社村</t>
  </si>
  <si>
    <t>建设约800平方米蚕房钢结构一栋，及配套设施等。</t>
  </si>
  <si>
    <t>建设期间带动周边群众务工收入，项目完成后，增加村集体经济收入，带动群众务工就业，增加农户收入，通过技术扶持，提高农户产业发展水平，打造养殖基地，促进产业发展。</t>
  </si>
  <si>
    <t>六塘镇人民政府</t>
  </si>
  <si>
    <t>郭琳</t>
  </si>
  <si>
    <t>0772-7711213</t>
  </si>
  <si>
    <t>群众积极参与，共建共享惠民工程。招商引商，带动片区活力，释放劳动力。</t>
  </si>
  <si>
    <t>（三）产业配套设施建设(38个)</t>
  </si>
  <si>
    <t>大埔镇三塘村六元屯千亩油茶产业示范基地道路硬化项目（二期）</t>
  </si>
  <si>
    <t>三塘村</t>
  </si>
  <si>
    <t>产业道路硬化600米，宽4米,厚20厘米，包含路基、排水、涵洞、护栏等并合理设置错车道。</t>
  </si>
  <si>
    <t>项目建成后，进一步提升基地开发建设便利性，提升基地管护水平，增强基地质量，提高油茶产量，增加群众收入。</t>
  </si>
  <si>
    <t>大埔镇人民政府</t>
  </si>
  <si>
    <t>罗杰文</t>
  </si>
  <si>
    <t>0772-7618226</t>
  </si>
  <si>
    <t>硬化产业道路600米，建成后进一步提升基地开发建设便利性，提升基地管护水平，增强基地质量，提高油茶产量，增加群众收入。</t>
  </si>
  <si>
    <t>柳城县2026年少数民族发展资金-冲脉镇大要村冲团屯村前甘蔗产业基地道路建设项目</t>
  </si>
  <si>
    <t>大要村</t>
  </si>
  <si>
    <t>建设硬化道路长1000米，路面宽3.5米，厚0.2米，路基、路肩等</t>
  </si>
  <si>
    <t>是</t>
  </si>
  <si>
    <t>本项目通过硬化甘蔗产业基地道路，直接降低60户农户（含脱贫户12户）的甘蔗运输成本和损耗。道路畅通后将极大便利机械化作业，提升甘蔗单产，同时为发展特色种植，形成“基础设施改善-生产效率提升-产业稳步发展-农民持续增收”的长效带动机制。</t>
  </si>
  <si>
    <t>柳城县委统战部</t>
  </si>
  <si>
    <t>吴凯文</t>
  </si>
  <si>
    <t>0772-7612400</t>
  </si>
  <si>
    <t>完成1公里产业道路建设,解决贫困地60户211人（其中脱贫户12户56人）出入主要产业区行路难问题，提高脱贫地区农业生产效率和利于农民增收。</t>
  </si>
  <si>
    <t>柳城县2026年少数民族发展资金-寨隆镇鸡楼村鸡楼屯上坡至洪沼甘蔗产业基地建设项目</t>
  </si>
  <si>
    <t>鸡楼村</t>
  </si>
  <si>
    <t>新建道路硬化长1500米、宽3.5米、厚度0.2米，挡土墙、涵管等</t>
  </si>
  <si>
    <t>改善鸡楼屯的生产生活条件，促进产业发展，方便群众出行</t>
  </si>
  <si>
    <t>解决鸡楼屯出入通车问题，改善220户795人出行水平。</t>
  </si>
  <si>
    <t>柳城县2026年少数民族发展资金-龙头镇田厂村网山养猪场至牛庙塘三叉路口甘蔗产业基地产业道路建设项目</t>
  </si>
  <si>
    <t>田厂村</t>
  </si>
  <si>
    <t>道路硬化长约750米，宽约3.5米，厚0.2米，包括路基、路面、路肩、涵洞等</t>
  </si>
  <si>
    <t>群众积极参与，投工投劳。提升生产运输效率，解决群857人出行问题。</t>
  </si>
  <si>
    <t>田厂村产业道路硬化项目建成后，解决群众857人出行问题。</t>
  </si>
  <si>
    <t>柳城县2026年少数民族发展资金-凤山镇大塘村大塘屯全龙至孟村三脚岭甘蔗产业基地道路建设项目</t>
  </si>
  <si>
    <t>大塘村</t>
  </si>
  <si>
    <t>建设内容为长1200米，硬化路面宽3.5米，厚度0.2米，挡土墙建设长50米，涵管三个、路肩、会车台等。</t>
  </si>
  <si>
    <t>群众积极参与，项目建成后，改善生产生活条件，促进产业发展，实现农民增收增产。</t>
  </si>
  <si>
    <t>项目收益235户735人，其中脱贫户23户75人，改善农村基础设施方面群众生产生活出行。</t>
  </si>
  <si>
    <t>柳城县2026年少数民族发展资金-六塘镇肯社村禄村屯甘蔗产业配套设施建设项目</t>
  </si>
  <si>
    <t>改善道路，硬化道路长900米，宽4米，厚0.2米</t>
  </si>
  <si>
    <t>项目带动群众参与，路通业兴，精准带贫增收致富。产业覆盖的甘蔗面积450亩。建成后，解决835人出行、产业交通难题</t>
  </si>
  <si>
    <t>肯社村产业道路硬化项目建成后，解决835名群众出行和农产品运输难题。</t>
  </si>
  <si>
    <t>柳城县2026年少数民族发展资金—古砦仫佬族乡大户村大莫屯水稻产业基地道路建设项目</t>
  </si>
  <si>
    <t>大户村</t>
  </si>
  <si>
    <t>修建水稻产业道路1500米，宽3.5米，厚0.2米，路肩0.5米。</t>
  </si>
  <si>
    <t>群众积极参与、改善生活生产条件、提高生活质量，项目建成后解决群众通行难问题</t>
  </si>
  <si>
    <t>完成1500m产业道路修建。</t>
  </si>
  <si>
    <t>柳城县2026年少数民族发展资金-古砦仫佬族乡龙美村上陆屯优质稻产业基地道路硬化建设项目</t>
  </si>
  <si>
    <t>龙美村</t>
  </si>
  <si>
    <t>修建甘蔗产业道路300米，宽3.5米，厚0.2米，路肩0.5米。</t>
  </si>
  <si>
    <t>完成300m产业道路修建。</t>
  </si>
  <si>
    <t>柳城县2026年少数民族发展资金-沙埔镇杨家山顶屯到太平路甘蔗产业配套设施建设项目</t>
  </si>
  <si>
    <t>大安村</t>
  </si>
  <si>
    <t>硬化道路1.5公里，宽3.5米，厚0.2米，包括路基、路面、路肩、水沟涵洞、挡土墙等</t>
  </si>
  <si>
    <t>通过修建道路能解决杨家山顶屯、老山顶屯等900人的农作物运输及耕种问题，增加农民收入。</t>
  </si>
  <si>
    <t>通过项目建设，完成1.5公里道路硬化，解决杨家山顶屯、老山顶屯等900人的农作物运输及耕种问题，增加农民收入。</t>
  </si>
  <si>
    <t>柳城县2026年少数民族发展资金-沙埔镇古仁村鸡母岭、平安土屯冲田优质稻产业道路硬化项目</t>
  </si>
  <si>
    <t>古仁村</t>
  </si>
  <si>
    <t>硬化道路长0.5公里，宽3.5米，厚0.2米， 包括路基、路面、路肩、水沟涵洞、挡土墙等</t>
  </si>
  <si>
    <t>群众积极参与，古仁村鸡母岭平安土屯冲田产业道路硬化项目建成后，解决350人出行农业生产困难问题</t>
  </si>
  <si>
    <t>该项目建成后完善了平安土屯的基础设施建设，促进产业发展或方面群众出行，巩固脱贫成效。</t>
  </si>
  <si>
    <t>冲脉镇冲脉村瑞村屯大塘至黄村屯、龙村屯甘蔗产业道路硬化</t>
  </si>
  <si>
    <t>冲脉村</t>
  </si>
  <si>
    <t>项目通过建设瑞村屯产业路，直接服务700亩农作物（甘蔗等）的运输，为301户农户（含脱贫户50户）提供便捷、低成本的运输通道。可显著提升农业生产效率，降低生产资料运输成本，形成“通路-降本-增效-富民”的长效机制。</t>
  </si>
  <si>
    <t>冲脉镇人民政府</t>
  </si>
  <si>
    <t>黄城</t>
  </si>
  <si>
    <t>0772-7741105</t>
  </si>
  <si>
    <t>完成1公里产业道路建设,解决贫困地301户1038人（其中脱贫户50户180人）出入主要产业区行路难问题，提高脱贫地区农业生产效率和利于农民增收。</t>
  </si>
  <si>
    <t>大埔镇洛崖社区山咀屯枫树脚甘蔗产业道路硬化工程</t>
  </si>
  <si>
    <t>洛崖社区</t>
  </si>
  <si>
    <t>硬化产业道路（包括涵管）长约1000米，宽3米，厚0.2米.</t>
  </si>
  <si>
    <t>群众积极参与，推动经济发展，增加群众经济收入。</t>
  </si>
  <si>
    <t>项目建成后，带动周边甘蔗200余亩，水稻100余亩，方便生产运输，涉及226户1305人产业发展，增加群众收入。</t>
  </si>
  <si>
    <t>寨隆镇更祥村念日屯村背至辣椒洞甘蔗产业道路硬化</t>
  </si>
  <si>
    <t>更祥村</t>
  </si>
  <si>
    <t>新建道路硬化长760米、宽3.5米、厚度0.2米，挡土墙、涵管等</t>
  </si>
  <si>
    <t>改善念日屯的生产生活条件，促进产业发展，方便群众出行</t>
  </si>
  <si>
    <t>寨隆镇人民政府</t>
  </si>
  <si>
    <t>佟永恒</t>
  </si>
  <si>
    <t>0772-3425826</t>
  </si>
  <si>
    <t>完成硬化道路760米，提高甘蔗产业生产效率和利于农民增收。</t>
  </si>
  <si>
    <t>寨隆镇下尧村龙旦屯至下尧屯甘蔗产业道路硬化</t>
  </si>
  <si>
    <t>下尧村</t>
  </si>
  <si>
    <t>新建道路硬化长1100米、宽3.5米、厚度0.2米，挡土墙、涵管等</t>
  </si>
  <si>
    <t>改善龙旦屯的生产生活条件，促进产业发展，方便群众出行</t>
  </si>
  <si>
    <t>完成硬化道路1100米，提高甘蔗产业生产效率和利于农民增收。</t>
  </si>
  <si>
    <t>沙埔镇长隆村拱桥至同裕屯芦笋基地产业道路硬化</t>
  </si>
  <si>
    <t>长隆村</t>
  </si>
  <si>
    <t>硬化道路长1.7公里，宽3.5米，厚0.2米， 包括路基、路面、路肩、水沟涵洞、挡土墙等</t>
  </si>
  <si>
    <t>通过修建道路能解决拱桥、同裕屯800人的农作物运输及耕种问题，增加农民收入。</t>
  </si>
  <si>
    <t>沙埔镇人民政府</t>
  </si>
  <si>
    <t>黄超云</t>
  </si>
  <si>
    <t>0772-7011413</t>
  </si>
  <si>
    <t>该项目建成后完善了拱桥至同裕屯的基础设施建设，促进芦笋产业发展及方面群众出行，巩固脱贫成效。</t>
  </si>
  <si>
    <t>六塘镇黄冲村大朝屯甘蔗产业道路硬化</t>
  </si>
  <si>
    <t>黄冲村</t>
  </si>
  <si>
    <t>硬化道路长1000米，路面4.5米，厚0.2米，路肩各0.5米。</t>
  </si>
  <si>
    <t>项目带动群众参与，路通业兴，精准带贫增收致富。产业覆盖的甘蔗面积450亩，水稻300亩，桑叶70亩。建成后，解决1800人出行、产业交通难题</t>
  </si>
  <si>
    <t>黄冲村产业道路硬化项目建成后，解决1800名群众出行和农产品运输难题。</t>
  </si>
  <si>
    <t>古砦仫佬族乡龙美村中团屯优质稻产业道路硬化建设项目</t>
  </si>
  <si>
    <t>新建硬化道路330米，宽3.5米，厚0.2米，路基、路肩、错车台等。</t>
  </si>
  <si>
    <t>古砦仫佬族乡人民政府</t>
  </si>
  <si>
    <t>全新结</t>
  </si>
  <si>
    <t>0772-7611213</t>
  </si>
  <si>
    <t>完成修建产业路硬化330m，解决群众通行难问题。</t>
  </si>
  <si>
    <t>社冲乡洛文村新村屯糖料蔗高产示范基地建设</t>
  </si>
  <si>
    <t>洛文村</t>
  </si>
  <si>
    <t>建设糖料蔗高产示范基地1500亩，其中机井1口，变压器1台（20-30万），泵房一座，高位水池2座（按200立方/500亩蔗田做计划，8-10万），直径91厘米的PE输水管道10KM。</t>
  </si>
  <si>
    <t>建设蔗区灌溉系统，通过“政府引导+龙头企业+农户”多方联动模式，提升蔗区产量与品质，降低生产成本，建立可持续的联农带农富农机制，农户就业致富、产业提质增效、企业提产增收。</t>
  </si>
  <si>
    <t>柳城县糖业发展服务中心</t>
  </si>
  <si>
    <t>柳城县社冲乡人民政府</t>
  </si>
  <si>
    <t>该项目建成后，可解决片区内蔗田灌排灌需求，提高甘蔗单产。</t>
  </si>
  <si>
    <t>六塘镇中团村北楞屯糖料蔗高产示范基地建设</t>
  </si>
  <si>
    <t>中团村</t>
  </si>
  <si>
    <t>建设糖料蔗高产示范基地1000亩，修缮管网及泵房，建高位水塔2座，三面光水渠500米</t>
  </si>
  <si>
    <t>柳城县六塘镇人民政府</t>
  </si>
  <si>
    <t>吕伟华</t>
  </si>
  <si>
    <t>龙头镇伏虎村太坪屯糖料蔗高产示范基地建设</t>
  </si>
  <si>
    <t>伏虎村</t>
  </si>
  <si>
    <t>建设糖料蔗高产示范基地350亩。其中机井一口，变压器1台，泵房一座，高位水池一座，直径90厘米的PE输水管道。</t>
  </si>
  <si>
    <t>柳城县龙头镇人民政府</t>
  </si>
  <si>
    <t>黄阳丽</t>
  </si>
  <si>
    <t>0772-7871213</t>
  </si>
  <si>
    <t>沙埔镇古仁村谷罗山屯糖料蔗高产示范基地建设</t>
  </si>
  <si>
    <t>产业区</t>
  </si>
  <si>
    <t>新建抽水泵房4间、管理房2间48万元、变压器1台30万元、高位水池1座40万元、输水管道180万元。</t>
  </si>
  <si>
    <t>柳城县沙埔镇人民政府</t>
  </si>
  <si>
    <t>杨延飞</t>
  </si>
  <si>
    <t>柳城县2026年少数民族发展资金-东泉镇雷塘村连塘屯优质稻产业基地灌溉设施建设项目</t>
  </si>
  <si>
    <t>小型农田水利设施建设</t>
  </si>
  <si>
    <t>雷塘村</t>
  </si>
  <si>
    <t>新建三面光水渠长1200米，宽0.8米，高0.8米。</t>
  </si>
  <si>
    <t>方便群众灌溉，进一步改善生产生活环境，提高满意度。</t>
  </si>
  <si>
    <t>完成水渠建设，提升农田灌溉能力和面积</t>
  </si>
  <si>
    <t>凤山镇二塘村肉鸡养殖基地产业配套设施</t>
  </si>
  <si>
    <t>二塘村</t>
  </si>
  <si>
    <t>1.硬化产业道路长564米，路基宽6米，硬化路面4米，厚度0.2米；
2. C20混凝土浇筑水渠600米，内空0.6*0.6米，沟底厚0.1米。</t>
  </si>
  <si>
    <t>群众积极参与，项目建成后，生产生活条件，促进产业发展，方便群众出行，实现农民增收增产。</t>
  </si>
  <si>
    <t>凤山镇人民政府</t>
  </si>
  <si>
    <t>黄鑫祥</t>
  </si>
  <si>
    <t>0772-7911213</t>
  </si>
  <si>
    <t>项目受益39户135人，其中脱贫户7户34人，改善农村生产条件，带动产业发展，增加农民收入。</t>
  </si>
  <si>
    <t>凤山镇大湾村良村屯水稻产业配套设施灌溉水渠建设</t>
  </si>
  <si>
    <t>大湾村</t>
  </si>
  <si>
    <t>灌溉水渠硬化长800米、宽0.6米、高0.6米</t>
  </si>
  <si>
    <t>项目建成后，可解决当地600人主要产业区灌溉问题，提高当地农业生产效率和利于农民增收。</t>
  </si>
  <si>
    <t>冲脉镇冲恩村北岸屯水稻产业配套灌溉设施建设</t>
  </si>
  <si>
    <t>冲恩村</t>
  </si>
  <si>
    <t>建设硬化水沟长1150米，水沟规格为0.6m*0.6m，厚0.4米、机械过沟渠盖板、人行盖板、涵管等</t>
  </si>
  <si>
    <t>本项目通过建设标准灌溉水渠，有效解决北岸屯水稻、甘蔗等粮食作物的“灌溉难”问题，增强抗旱防涝能力，保障95户农户（含脱贫户4户）稳产增收。完善的灌溉设施推动发展高附加值农产品产业发展，吸引农业投资，建立“保灌溉、稳产量、促发展”的联农带农模式。</t>
  </si>
  <si>
    <t>完成1.15公里产业灌溉水渠建设,解决脱贫地区95户346人（其中脱贫户4户10人）主要产业区用水排水灌溉难问题，提高脱贫地区农业生产效率和利于农民增收。</t>
  </si>
  <si>
    <t>大埔镇中回村中回屯水稻产业配套设施灌溉水渠建设</t>
  </si>
  <si>
    <t>中回村</t>
  </si>
  <si>
    <t>宽0.4米，高0.4米，长2500米三面光水沟（需二次搬运）</t>
  </si>
  <si>
    <t>群众积极参与，投工投劳。中回村中回屯水沟工程项目建成后，解决166人农田灌溉。</t>
  </si>
  <si>
    <t>项目建成后，进一步提升村屯农作物灌溉水平，提高农作物产量，增加群众收入。</t>
  </si>
  <si>
    <t>龙头镇伏虎村上罗屯、曲江屯、木村屯、伏虎屯产业配套设施建设</t>
  </si>
  <si>
    <t>1.西山塘至红圈岭路，三面光灌溉沟，长300米，宽60厘米，高50厘米。
2.西山塘到山嘴，三面光灌溉沟，长200米，宽60厘米，高50厘米
3.田洞到拱桥三面光灌溉沟，长600米，宽35厘米，高40厘米
4.石壁冲三面光灌溉沟，长800米，宽40公分，高60公分</t>
  </si>
  <si>
    <t>群众积极支持，项目建成后解决农作物灌溉问题，改善生活生产条件、提高生活质量。</t>
  </si>
  <si>
    <t>龙头镇人民政府</t>
  </si>
  <si>
    <t>项目受益4234户1842人，改善农村生产条件，带动产业发展，增加农民收入。</t>
  </si>
  <si>
    <t>龙头镇新村村罗村屯、新村屯产业配套设施建设</t>
  </si>
  <si>
    <t>新村村</t>
  </si>
  <si>
    <t>1.原有水沟水渠三面光硬化，总长度1000米，内空40cm*40cm
2.新村屯三面光水沟共长1000米，内空40cm*40cm</t>
  </si>
  <si>
    <t>项目受益173户725人，改善农村生产条件，带动产业发展，增加农民收入。</t>
  </si>
  <si>
    <t>沙埔镇沙埔村郊街屯优质稻农田灌溉水渠建设</t>
  </si>
  <si>
    <t>沙埔村</t>
  </si>
  <si>
    <t>沟长1900米，三面光，其中1000米沟宽50cm,900米沟宽40cm，水沟墙体厚度20CM</t>
  </si>
  <si>
    <t>通过修建水沟能解决郊街屯1000人农田灌溉问题，增加农民收入。</t>
  </si>
  <si>
    <t>杨群</t>
  </si>
  <si>
    <t>通过项目建设，完成1900米水沟建设，解决郊街屯1000人农田灌溉问题，增加农民收入。</t>
  </si>
  <si>
    <t>六塘镇肯社村桥圩屯产业配套灌溉设施建设</t>
  </si>
  <si>
    <t>建设三面光灌溉水渠长 1200  米宽 0.4 米高0.4米，三面光</t>
  </si>
  <si>
    <t>群众积极参与，共建共享惠民工程。解决肯社村及周边村落1000人用水难题，直接促进农业增收；改善生活条件，释放劳动力；</t>
  </si>
  <si>
    <t>肯社村水渠建设工程项目建成后，解决1000人生产生活用水需求，助力农业增产。</t>
  </si>
  <si>
    <t>东泉镇思江村六社水库灌区甘蔗产业配套灌溉设施建设</t>
  </si>
  <si>
    <t>思江村</t>
  </si>
  <si>
    <t>1400米长、0.6米宽、0.6米高，三面光硬化</t>
  </si>
  <si>
    <t>群众积极参与，投工投劳。思江村农田灌溉工程项目建成后，解决750亩农田灌溉问题。</t>
  </si>
  <si>
    <t>东泉镇人民政府</t>
  </si>
  <si>
    <t>胡钰龙</t>
  </si>
  <si>
    <t>0772-7961301</t>
  </si>
  <si>
    <t>思江村农田灌溉工程项目建成后，解决750亩农田灌溉问题。</t>
  </si>
  <si>
    <t>东泉镇中段村上中段屯中干坝水稻产业配套灌溉设施建设</t>
  </si>
  <si>
    <t>中段村</t>
  </si>
  <si>
    <t>新建输出水渠三面光60×60水沟长800米；40×40水沟长700米，水渠引流下涉2个水坝，搭建架架空沟渠引入农田，长约20米，宽60公分，高40公分，砌梯形挡堵墙高4米，宽60公分，长15米</t>
  </si>
  <si>
    <t>古砦仫佬族乡汶炉村上姚屯优质稻灌溉水渠建设项目</t>
  </si>
  <si>
    <t>汶炉村</t>
  </si>
  <si>
    <t>新建三面光农田灌溉水渠约800米，宽1.0米，高0.6</t>
  </si>
  <si>
    <t>群众积极参与、改善生活生产条件、提高生活质量，项目建成后解决群众农田灌溉问题</t>
  </si>
  <si>
    <t>完成修建灌溉水渠800m，有效解决群众农田灌溉问题。</t>
  </si>
  <si>
    <t>古砦仫佬族乡龙美村刘家屯鸭坝头优质稻灌溉水渠建设项目</t>
  </si>
  <si>
    <t>新建三面光灌溉水渠，长800m，宽0.6-0.8m，高0.6m。</t>
  </si>
  <si>
    <t>古砦仫佬族乡十五坡村向阳屯优质稻灌溉水渠建设项目</t>
  </si>
  <si>
    <t>十五坡村</t>
  </si>
  <si>
    <t>新建三面光水渠600米，宽0.8米，高0.4米</t>
  </si>
  <si>
    <t>完成修建灌溉水渠600m，有效解决群众农田灌溉问题。</t>
  </si>
  <si>
    <t>古砦仫佬族乡上富村平峒屯2队新建排洪水沟项目</t>
  </si>
  <si>
    <t>上富村</t>
  </si>
  <si>
    <t>排水沟850米，宽2米，高1米</t>
  </si>
  <si>
    <t>改善平峒屯的生产生活条件，促进产业发展，方便群众生产。</t>
  </si>
  <si>
    <t>新建排水沟850米，建设完成后，提高平垌屯群众生活生产水平。</t>
  </si>
  <si>
    <t>太平镇山咀村山咀屯水稻产业配套灌溉设施</t>
  </si>
  <si>
    <t>山咀村</t>
  </si>
  <si>
    <t>在山咀屯硬化灌溉水渠，长约800米。高0.8米，内宽0.8米，建厚0.4米/边，三面光</t>
  </si>
  <si>
    <t>群众积极参与，投工投劳，项目建设后可改善周边1500余亩农田灌溉，提升该村农业生产条件，助农增收，受益农户300户，1300人，其中脱贫人口34户，120人。</t>
  </si>
  <si>
    <t>太平镇人民政府</t>
  </si>
  <si>
    <t>韦俏爽</t>
  </si>
  <si>
    <t>0772-7051213</t>
  </si>
  <si>
    <t>通过硬化灌溉水渠800米，在施工过程中提供务工就业岗位，群众积极参与，投工投劳，改善约1500亩甘蔗、水稻作物灌溉条件，提升该村农业生产条件，助农增收，受益农户300户，1300人，其中脱贫人口34户，120人。</t>
  </si>
  <si>
    <t>太平镇杨梅村水稻产业配套灌溉设施</t>
  </si>
  <si>
    <t>杨梅村</t>
  </si>
  <si>
    <t>在大岭屯、小岭屯硬化灌溉水渠长约1.8公里。其中40*40渠：598米；80*100渠：75米；100*120渠：205米；80*60渠：180米；
80*80渠180米；
60*100渠：530米；50*100渠215米；
60*120渠：65米</t>
  </si>
  <si>
    <t>群众积极参与，投工投劳，项目建设后可改善周边500余亩农田灌溉，提升该村农业生产条件，助农增收，受益农户204户，767人，其中脱贫人口21户，108人。</t>
  </si>
  <si>
    <t>通过硬化灌溉水渠1.8公里，在施工过程中提供务工就业岗位，群众积极参与，投工投劳，改善约500亩甘蔗、水稻作物灌溉条件，提升该村农业生产条件，助农增收，受益农户204户，767人，其中脱贫人口21户，108人。</t>
  </si>
  <si>
    <t>二、乡村建设行动（51个）</t>
  </si>
  <si>
    <t>（一）村基础设施建设(12个)</t>
  </si>
  <si>
    <t>柳城县2026年少数民族发展资金-社冲乡社冲村公店屯通屯道路建设项目</t>
  </si>
  <si>
    <t>乡村建设行动</t>
  </si>
  <si>
    <t>产业路、资源路、旅游路建设</t>
  </si>
  <si>
    <t>社冲村</t>
  </si>
  <si>
    <t>1.毛石混凝土挡土墙长约500米，平均高度2.5米；
2.道路两边扩宽1150平方米等。</t>
  </si>
  <si>
    <t>群众自发让地，衔接资金建设完善农村基础设施，群众积极参与项目建设及监督并受益。项目建成后，可提升当地103户710人人居条件，改善社冲村的生产生活条件和村容村貌，促进产业发展，方便群众出行。</t>
  </si>
  <si>
    <t>项目建成后，可提升当地103户710人人居条件，改善社冲村的生产生活条件和村容村貌，促进产业发展，方便群众出行。</t>
  </si>
  <si>
    <t>柳城县2026年少数民族发展资金-龙头镇田厂村石脚至网山仔甘蔗产业基地道路建设项目</t>
  </si>
  <si>
    <t>道路硬化长约1000米，宽约3.0-3.5米，厚0.2米，包括路基、路面、路肩、涵洞等</t>
  </si>
  <si>
    <t>群众积极参与，投工投劳。提升生产运输效率，解决群635人出行问题。</t>
  </si>
  <si>
    <t>田厂村产业道路硬化项目建成后，解决群众635人出行问题。</t>
  </si>
  <si>
    <t>柳城县2026年少数民族发展资金-马山镇大龙村甘蔗产业基地道路建设项目</t>
  </si>
  <si>
    <t>大龙村</t>
  </si>
  <si>
    <t>1、外大龙屯硬化产业道路长约270米，路宽3.5米，厚0.2米
2、下料屯硬化产业道路长约800米，路宽4米，厚0.2米
3、上料屯硬化产业道路长约800米，路宽3.5米，厚0.2米</t>
  </si>
  <si>
    <t>项目建成后，将显著改善大龙村外大龙屯、下料屯、上料屯的交通运输条件，降低农产品和生产资料运输成本，促进产业兴旺，持续带动农民增收致富。</t>
  </si>
  <si>
    <t>新建和硬化产业道路总长1870米，解决大龙村外大龙屯、下料屯、上料屯共1700名群众产业运输和出行难题。项目建成后，将显著改善交通运输条件，降低生产成本，促进农产品外销，为当地特色产业发展和乡村振兴提供坚实的交通基础设施保障。</t>
  </si>
  <si>
    <t>柳城县2026年少数民族发展资金-六塘镇拉燕村至羊角屯甘蔗产业配套设施建设项目</t>
  </si>
  <si>
    <t>拉燕村</t>
  </si>
  <si>
    <t>硬化路面长1000米、路面宽4米、厚20厘米，压实砂石基层厚10厘米；两边路肩宽各0.5米；合理设置涵洞、边沟、错车道等</t>
  </si>
  <si>
    <t>项目带动群众参与，路通业兴，精准带贫增收致富。产业覆盖的甘蔗面积500亩。建成后，解决1000人出行、产业交通难题</t>
  </si>
  <si>
    <t>拉燕村产业道路硬化项目建成后，解决1000名群众出行和农产品运输难题。</t>
  </si>
  <si>
    <t>柳城县2026年少数民族发展资金-太平镇西岸村上脉屯道路硬化工程</t>
  </si>
  <si>
    <t>西岸村</t>
  </si>
  <si>
    <t>在上脉屯修建硬化道路约700米长，3.5米宽水泥路</t>
  </si>
  <si>
    <t>群众积极参与，投工投劳，项目建设后可改善村民的出行条件，提升该村农业生产条件，助农增收，受益农户63户，240人，其中脱贫人口7户，65人。</t>
  </si>
  <si>
    <t>通过硬化村屯道路约1.5公里，在施工过程中提供务工就业岗位，群众积极参与，投工投劳，改善村民出行条件，提升该村农业生产条件，助农增收，受益农户63户，240人，其中脱贫人口7户，65人。</t>
  </si>
  <si>
    <t>柳城县龙头镇网山箱涵建设工程</t>
  </si>
  <si>
    <t>农村道路建设（通村路、通户路、小型桥梁等）</t>
  </si>
  <si>
    <t>旗山村</t>
  </si>
  <si>
    <t>拆除现有桥梁，并在原址处新建满足公路-Ⅰ级荷载的箱涵。箱体结构为 2-4x1.75 米闭合框架，与河道正交，箱涵结构宽9.2米，长6米。</t>
  </si>
  <si>
    <t>群众积极参与，投工劳动，项目建成后，解决村民出行条件，加速龙头镇旗山村的经济发展步伐，带动当地企业发展，项目受益农户约504人。</t>
  </si>
  <si>
    <t>柳城县交通运输局</t>
  </si>
  <si>
    <t>黄敏</t>
  </si>
  <si>
    <t>六塘镇三界村汪村屯至三界街道路过路涵管建设工程</t>
  </si>
  <si>
    <t>三界村</t>
  </si>
  <si>
    <t>涵洞10米，桥面长17米，宽6米，护栏、翼墙和引道等建设内容</t>
  </si>
  <si>
    <t>项目带动群众参与，路通业兴，精准带贫增收致富。建成后，解决约250户，约1000人出行、产业交
通难题</t>
  </si>
  <si>
    <t>梁康志</t>
  </si>
  <si>
    <t>打通交通节点，提升路网效率，为乡村产业发展筑牢基础保障，解决1000人交通难题</t>
  </si>
  <si>
    <t>马山镇八甲村大岭屯至尧山水库甘蔗产业道路硬化</t>
  </si>
  <si>
    <t>八甲村</t>
  </si>
  <si>
    <t>硬化产业道路1860米，路基宽4.5米，硬化路面宽3.5米，厚度为0.2米，护栏、挡土墙、涵管等</t>
  </si>
  <si>
    <t>改善八甲的生产生活条件，促进产业发展，促进群众增产增收。</t>
  </si>
  <si>
    <t>马山镇人民政府</t>
  </si>
  <si>
    <t>莫璐遥</t>
  </si>
  <si>
    <t>0772-7761222</t>
  </si>
  <si>
    <t>完成1.86公里产业道路硬化及相应挡土墙、安全护栏、涵桥（管）等，解决214户712人（其中脱贫户9户26人）出入主要甘蔗产业区行路难问题，提高农业生产效率和利于农民增收。</t>
  </si>
  <si>
    <t>马山镇肯洛村六里屯后岭至长蜡洞道路硬化</t>
  </si>
  <si>
    <t>肯洛村</t>
  </si>
  <si>
    <t>硬化路面长350米、路面宽3.5米、厚0.20米，压实砂石基层厚20厘米，包括路基、路肩等</t>
  </si>
  <si>
    <t>改善六里屯生产生活条件，促进产业发展。</t>
  </si>
  <si>
    <t>提升运输效率，方便群众出行。</t>
  </si>
  <si>
    <t>柳城华侨管理区三曼屯六黄岭尾至歪田产业道路硬化项目</t>
  </si>
  <si>
    <t>柳城华侨管理区</t>
  </si>
  <si>
    <t>硬化路面长1.1公里、路面宽3.5米、厚20厘米，压实砂石基层厚6厘米；两边培路肩宽各0.5米；合理设置涵管、错车道等。</t>
  </si>
  <si>
    <t>改善三曼屯的生产生活条件，促进产业发展，方便群众出行。</t>
  </si>
  <si>
    <t>林兆忠</t>
  </si>
  <si>
    <t>0772-6648705</t>
  </si>
  <si>
    <t>解决产业地区道路通车问题，改善当地基础设施，方便109户423人出行。</t>
  </si>
  <si>
    <t>柳城华侨管理区高吕屯屯口至六黄岭中产业道路硬化项目</t>
  </si>
  <si>
    <t>硬化路面长1公里、路面宽3.5米、厚20厘米，压实砂石基层厚6厘米；两边培路肩宽各0.5米；合理设置涵管、错车道等。</t>
  </si>
  <si>
    <t>改善高吕屯的生产生活条件，促进产业发展，方便群众出行。</t>
  </si>
  <si>
    <t>解决产业地区道路通车问题，改善当地基础设施，方便115户517人出行。</t>
  </si>
  <si>
    <t>社冲乡社冲村新社冲屯甘蔗产业基地道路硬化</t>
  </si>
  <si>
    <t>硬化道路长400米，宽3.5米，厚度0.2米等。</t>
  </si>
  <si>
    <t>群众自发让地，衔接资金建设完善农村基础设施，群众积极参与项目建设及监督并受益。项目建成后，解决人农产品生产和运输问题，方便群众运输出行，其中涉及周边群众800余人。</t>
  </si>
  <si>
    <t>覃晴</t>
  </si>
  <si>
    <t>硬化道路长400米，宽3.5米，厚度0.2米。项目建成后，解决人农产品生产和运输问题，方便群众运输出行，其中涉及周边群众800余人。</t>
  </si>
  <si>
    <t>（二）人居环境整治(3个)</t>
  </si>
  <si>
    <t>柳城县2026年少数民族发展资金-大埔镇同境村隘山屯村庄环境整治补短板建设项目</t>
  </si>
  <si>
    <t>村容村貌提升</t>
  </si>
  <si>
    <t>同境村</t>
  </si>
  <si>
    <t>新建排污沟总长1800米，排污沟盖板长1580米×宽0.5米，100cm×100cm三面光排污沟220米，硬化屯内道路长150米，宽3米，厚0.2米。</t>
  </si>
  <si>
    <t>群众积极参与，投工投劳。改善生活生产条件、提高生活质量。</t>
  </si>
  <si>
    <t>项目建成后，进一步提升村屯环境卫生，提高生活质量，增加群众幸福感。</t>
  </si>
  <si>
    <t>柳城县2026年少数民族发展资金-古砦仫佬族乡龙袍村吴陋屯屯内巷道硬化建设项目</t>
  </si>
  <si>
    <t>龙袍村</t>
  </si>
  <si>
    <t>修建屯内道路长800米，宽3.5米，厚0.2米。</t>
  </si>
  <si>
    <t>完成800m屯内道路修建。</t>
  </si>
  <si>
    <t>社冲乡社冲村新社冲屯人居环境整治项目</t>
  </si>
  <si>
    <t>1、屯中道路硬化长约918米宽3.5米，厚0.2米等；
2、修建排水沟长约500米，宽0.4米，高0.4米，加盖板等；
3、道路两边扩宽硬化长约630米，宽1.0米，厚0.2米。</t>
  </si>
  <si>
    <t>完成新建
1.屯中道路硬化长918米*3.5米*0.2米等；
2.修建排水沟500米*0.4米*0.5米，加盖板等；
3.道路两边扩宽硬化630米*1米*0.2米等。</t>
  </si>
  <si>
    <t>（三）农村饮水安全保障(30个)</t>
  </si>
  <si>
    <t>东泉镇凉亭村三村屯水源提升工程</t>
  </si>
  <si>
    <t>农村供水保障设施建设</t>
  </si>
  <si>
    <t>凉亭村</t>
  </si>
  <si>
    <t>新建机井一口</t>
  </si>
  <si>
    <t>改善村民用水困难问题</t>
  </si>
  <si>
    <t>柳城县水利局</t>
  </si>
  <si>
    <t>柳城县农田水利站</t>
  </si>
  <si>
    <t>韦翔</t>
  </si>
  <si>
    <t>0772-7613824</t>
  </si>
  <si>
    <t>项目建成后解决420人饮水安全问题。</t>
  </si>
  <si>
    <t>古砦仫佬族乡岭头村、泗巷村饮水巩固安全提升工程</t>
  </si>
  <si>
    <t>泗巷村、岭头村</t>
  </si>
  <si>
    <t>加压泵站1套、变压器1台、管网安装8km及低压线路安装等</t>
  </si>
  <si>
    <t>项目建成后解决2000人饮水安全问题。</t>
  </si>
  <si>
    <t>六塘镇三界村谷里屯应急水源工程</t>
  </si>
  <si>
    <t>新建机井一口，上水管1200米，低压线路安装</t>
  </si>
  <si>
    <t>项目建成后解决383人饮水安全问题。</t>
  </si>
  <si>
    <t>六塘镇六塘村北基屯水源提升工程</t>
  </si>
  <si>
    <t>六塘村</t>
  </si>
  <si>
    <t>管网安装约8000m</t>
  </si>
  <si>
    <t>项目建成后，解决565人饮问题</t>
  </si>
  <si>
    <t>太平镇板贡村六湖屯水源提升工程</t>
  </si>
  <si>
    <t>板贡村</t>
  </si>
  <si>
    <t>新建机井1口，安装水管2000米，安装变压器1套及低压线路等</t>
  </si>
  <si>
    <t>项目建成后，解决112人饮水安全问题。</t>
  </si>
  <si>
    <t>太平镇上油村上油屯水源提升工程</t>
  </si>
  <si>
    <t>上油村</t>
  </si>
  <si>
    <t>新建机井1口</t>
  </si>
  <si>
    <t>项目建成后，解决396人饮水安全问题。</t>
  </si>
  <si>
    <t>太平镇木界村山腰屯水源提升工程</t>
  </si>
  <si>
    <t>木界村</t>
  </si>
  <si>
    <t>新建机井1口，新建泵房1间，管网安装1700米及低压线路等</t>
  </si>
  <si>
    <t>项目建成后，解决422人饮水安全问题。</t>
  </si>
  <si>
    <t>太平镇龙兴村上塘屯饮水安全巩固提升工程</t>
  </si>
  <si>
    <t>龙兴村</t>
  </si>
  <si>
    <t>管网改造安装1000米</t>
  </si>
  <si>
    <t>项目建成后，解决534人饮水安全问题。</t>
  </si>
  <si>
    <t>沙埔镇古仁村罗、陈家屯水源提升工程</t>
  </si>
  <si>
    <t>新建机井1口、管道安装1000m及低压线路安装</t>
  </si>
  <si>
    <t>项目建成后，解决168人饮问题</t>
  </si>
  <si>
    <t>沙埔镇碑田村汶水龙屯饮水安全巩固提升工程</t>
  </si>
  <si>
    <t>碑田村</t>
  </si>
  <si>
    <t>新建机井1口、管道安装3600m及低压线路安装；</t>
  </si>
  <si>
    <t>项目建成后，解决290人饮问题</t>
  </si>
  <si>
    <t>凤山镇头塘村杨家屯、骆家屯水源提升工程</t>
  </si>
  <si>
    <t>头塘村</t>
  </si>
  <si>
    <t>新建机井1口、管道安装1200m及低压线路安装</t>
  </si>
  <si>
    <t>项目建成后，解决598人饮问题</t>
  </si>
  <si>
    <t>农村饮水水质提升工程</t>
  </si>
  <si>
    <t>消毒、净化设备安装</t>
  </si>
  <si>
    <t>项目建成后，解决3500人饮问题</t>
  </si>
  <si>
    <t>凤山镇南丹村勒马屯饮水安全巩固提升工程</t>
  </si>
  <si>
    <t>南丹村</t>
  </si>
  <si>
    <t>新建水塔及上下水管</t>
  </si>
  <si>
    <t>项目建成后，解决375人饮问题</t>
  </si>
  <si>
    <t>社冲乡仓贝村良冲屯、牧场屯饮水安全巩固提升工程管网改造项目</t>
  </si>
  <si>
    <t>仓贝
村</t>
  </si>
  <si>
    <t>改造PE管φ75
2000米；改造PE管φ63
1500米</t>
  </si>
  <si>
    <t>项目建成后，解决554人饮水安全问题。</t>
  </si>
  <si>
    <t>社冲乡仓贝村上堡门屯、下堡屯饮水安全巩固提升工程管网改造项目</t>
  </si>
  <si>
    <t>改造PE管φ75
2000米；改造PE管φ63
1800米</t>
  </si>
  <si>
    <t>项目建成后，解决1160人饮水安全问题。</t>
  </si>
  <si>
    <t>社冲乡平村村乌鸾屯饮水安全巩固提升工程水源改造项目</t>
  </si>
  <si>
    <t>平村
村</t>
  </si>
  <si>
    <t>项目建成后，解
决284人饮水安
   全问题。</t>
  </si>
  <si>
    <t>冲脉镇大要村古岳屯饮水巩固提升工程</t>
  </si>
  <si>
    <t>新建泵房1间及低压线路安装</t>
  </si>
  <si>
    <t>项目建成后，可以解决288人饮水安全问题</t>
  </si>
  <si>
    <t>冲脉镇冲脉社区冲脉屯饮水巩固提升工程</t>
  </si>
  <si>
    <t>冲脉社区</t>
  </si>
  <si>
    <t>更换下水管道2000米</t>
  </si>
  <si>
    <t>项目建成后，可以解决415人饮水安全问题</t>
  </si>
  <si>
    <t>冲脉镇指挥村大陆屯饮水巩固提升工程</t>
  </si>
  <si>
    <t>指挥村</t>
  </si>
  <si>
    <t>新建机井1口；泵房1间及低压线路安装</t>
  </si>
  <si>
    <t>项目建成后，可以解决300人饮水安全问题</t>
  </si>
  <si>
    <t>马山镇大龙村下料屯饮水安全巩固提升工程</t>
  </si>
  <si>
    <t>更换管网PE90主管2000米，PE75管400米。</t>
  </si>
  <si>
    <t>项目建成后，解决720人饮水安全问题。</t>
  </si>
  <si>
    <t>马山镇北浩村岸山屯饮水安全巩固提升工程</t>
  </si>
  <si>
    <t>北浩村</t>
  </si>
  <si>
    <t>管网安装4750米、闸阀井若干及设备安装等。</t>
  </si>
  <si>
    <t>项目建成后，解决280人饮水安全问题。</t>
  </si>
  <si>
    <t>寨隆镇下寨村下寨屯饮水安全巩固提升工程</t>
  </si>
  <si>
    <t>下寨村</t>
  </si>
  <si>
    <t>管网安装5000m，新建高位水池50m³，新建机井1口，低压线路等。</t>
  </si>
  <si>
    <t>项目建成后，解决750人饮水安全问题。</t>
  </si>
  <si>
    <t>寨隆镇寨隆村旁参屯饮水工程</t>
  </si>
  <si>
    <t>寨隆村</t>
  </si>
  <si>
    <t>管网安装1600m,叠压泵站1座,闸阀井若干等。</t>
  </si>
  <si>
    <t>项目建成后，解决267人饮水安全问题。</t>
  </si>
  <si>
    <t>寨隆镇鸡楼村鸡楼屯饮水安全巩固提升工程</t>
  </si>
  <si>
    <t>管网安装1500m，闸阀井若干等。</t>
  </si>
  <si>
    <t>项目建成后，解决286人饮水安全问题。</t>
  </si>
  <si>
    <t>东泉镇凉亭村福禄屯水源提升工程</t>
  </si>
  <si>
    <t>新建机井1口、泵房1间、水柜50m³1座、管网安装约1500m、消毒设备安装及低压线路安装等。</t>
  </si>
  <si>
    <t>项目建成后解决1000人饮水安全问题。</t>
  </si>
  <si>
    <t>古砦仫佬族乡龙袍村牛皮屯饮水巩固安全提升工程</t>
  </si>
  <si>
    <t>管网安装4km</t>
  </si>
  <si>
    <t>项目建成后解决340人饮水安全问题。</t>
  </si>
  <si>
    <t>大埔镇正殿村正殿屯饮水安全巩固提升工程</t>
  </si>
  <si>
    <t>正殿村</t>
  </si>
  <si>
    <t>管网安装约5000m、闸阀井、加压设备及低压线路安装等。</t>
  </si>
  <si>
    <t>项目建成后，解决1320人饮水安全问题。</t>
  </si>
  <si>
    <t>六塘镇黄冲村欧酉屯饮水安全巩固提升工程</t>
  </si>
  <si>
    <t>新建机井1口，泵房1间，高位水塔1座，铺设管网，安装消毒设备及低压线路等。</t>
  </si>
  <si>
    <t>项目建成后解决724人饮水安全问题。</t>
  </si>
  <si>
    <t>凤山镇对河村塘进屯饮水工程</t>
  </si>
  <si>
    <t>对河村</t>
  </si>
  <si>
    <t>将原有深水井扩宽扩展，增容</t>
  </si>
  <si>
    <t>项目建成后，解决1134人饮问题</t>
  </si>
  <si>
    <t>太平镇板贡村板贡屯水源提升工程</t>
  </si>
  <si>
    <t>新建机井1口，新建泵房1间，新建高位水箱1座，管网安装1500米，安装变压器1套及低压线路等</t>
  </si>
  <si>
    <t>项目建成后，解决378人饮水安全问题。</t>
  </si>
  <si>
    <t>（四）农村供水保障(5个)</t>
  </si>
  <si>
    <t>2026年马山镇大龙水库西干渠、南干渠改造提升工程</t>
  </si>
  <si>
    <t>马山镇</t>
  </si>
  <si>
    <t>西干渠改造提升1800米及附属水工程建筑物；
南干渠改造提升1200米及附属水工程建筑物。</t>
  </si>
  <si>
    <t>工程建成后，改善0.5万亩耕地灌溉用水。</t>
  </si>
  <si>
    <t>柳城县乡镇水利管理站</t>
  </si>
  <si>
    <t>杨连喜</t>
  </si>
  <si>
    <t>0772-7615916</t>
  </si>
  <si>
    <t>改善5000亩灌溉面积，保障粮食安全。</t>
  </si>
  <si>
    <t>2026年东泉镇峨侣水库东干渠改造提升工程</t>
  </si>
  <si>
    <t>东泉镇</t>
  </si>
  <si>
    <t>东干渠针对碑塘村屯段渠道改造提升1700米及附属水工程建筑物。</t>
  </si>
  <si>
    <t>工程建成后，改善0.3万亩耕地灌溉用水。</t>
  </si>
  <si>
    <t>改善3000亩灌溉面积，保障粮食安全。</t>
  </si>
  <si>
    <t>2026年古砦仫佬族乡独山水库南干渠、上村支渠、云峰支渠改造提升工程</t>
  </si>
  <si>
    <t>古砦乡</t>
  </si>
  <si>
    <t>南干渠改造提升1000米及附属水工程建筑物；
上村支渠改造提升900米及附属水工程建筑物；
云峰支渠改造提升1480米及附属水工程建筑物；</t>
  </si>
  <si>
    <t>工程建成后，改善0.8万亩耕地灌溉用水。</t>
  </si>
  <si>
    <t>改善8000亩灌溉面积，保障粮食安全。</t>
  </si>
  <si>
    <t>2026年太平镇安乐水库东干渠、西干渠改造提升工程</t>
  </si>
  <si>
    <t>太平镇</t>
  </si>
  <si>
    <t>东干渠改造提升900米及附属水工程建筑物；
西干渠改造提升1600米及附属水工程建筑物。</t>
  </si>
  <si>
    <t>工程建成后，改善0.4万亩耕地灌溉用水。</t>
  </si>
  <si>
    <t>改善4000亩灌溉面积，保障粮食安全。</t>
  </si>
  <si>
    <t>2026年沙埔镇沙埔河灌区东干渠改造提升工程</t>
  </si>
  <si>
    <t>沙埔镇</t>
  </si>
  <si>
    <t>东干渠针对渠道淤堵、损坏处改造提升2800米及附属水工程建筑物；</t>
  </si>
  <si>
    <t>工程建成后，改善2.5万亩耕地灌溉用水。</t>
  </si>
  <si>
    <t>改善25000亩灌溉面积，保障粮食安全。</t>
  </si>
  <si>
    <t>三、就业项目(7个)</t>
  </si>
  <si>
    <t>(一)就业补助（2个）</t>
  </si>
  <si>
    <t>2026县域内稳定就业劳务补助</t>
  </si>
  <si>
    <t>就业项目</t>
  </si>
  <si>
    <t>生产奖补、劳务补助等</t>
  </si>
  <si>
    <t>对在本县域内就业帮扶车间、企业、个体工商户等合法经营主体务工就业1个月以上（含）的脱贫人口（监测对象）给予劳务补助。</t>
  </si>
  <si>
    <t>落实脱贫人口县域内稳定就业，促进就业促进增收。</t>
  </si>
  <si>
    <t>2026跨省就业一次性交通补助</t>
  </si>
  <si>
    <t>交通费补助</t>
  </si>
  <si>
    <t>对前往广西区外务工的脱贫人口（监测对象）给予交通补助。</t>
  </si>
  <si>
    <t>落实脱贫人口跨省就业补助，促进脱贫人口就业，促增收。</t>
  </si>
  <si>
    <t>(二)公益性岗位（5个）</t>
  </si>
  <si>
    <t>2026年乡村建设公益性岗位</t>
  </si>
  <si>
    <t>公益性岗位</t>
  </si>
  <si>
    <t>对防止返贫监测网格员、护田员、村级水域巡查员（防溺水）、乡村道路保洁员、易地扶贫搬迁安置点公共服务人员、农家书屋管理员助理乡村建设公益性岗位给予补贴</t>
  </si>
  <si>
    <t>通过安置给予防止返贫监测网格员、护田员、村级水域巡查员（防溺水）、乡村道路保洁员、易地扶贫搬迁安置点公共服务人员、农家书屋管理员助理就业，增加群众就业，提高收入</t>
  </si>
  <si>
    <t>柳城县农业农村局、柳城县自然资源和规划局、柳城县教育局、柳城县综合行政执法局、柳城县发改局、柳城县委宣传部</t>
  </si>
  <si>
    <t>防止返贫监测网格员、护田员、村级水域巡查员（防溺水）、乡村道路保洁员、易地扶贫搬迁安置点公共服务人员、农家书屋管理员助理就业，增加群众就业，提高收入</t>
  </si>
  <si>
    <t>2026年村级水域巡查员公益性岗位补贴</t>
  </si>
  <si>
    <t>共计设立108个公益性岗位，按1300元/月发放村级水域巡查员津贴，共12个月村级水域巡查员负责日常巡查村内溪流、河道，定期清理河道周边垃圾，及时报告违法电鱼等违法违规行为</t>
  </si>
  <si>
    <t>通过公益性岗位，解决108名贫困人口就业问题</t>
  </si>
  <si>
    <t>廖耀光</t>
  </si>
  <si>
    <t>0772-7617606</t>
  </si>
  <si>
    <t>村级水域巡查员项目实施后，解决108名贫困人口就业。</t>
  </si>
  <si>
    <t>2026年乡村建设护林员公益性岗位补贴</t>
  </si>
  <si>
    <t>聘请护林员，建立林区管护员基层管护队伍，实行森林草原资源网格化管理。</t>
  </si>
  <si>
    <t>开发护林员就业岗位，提高护林员收入。</t>
  </si>
  <si>
    <t>林源</t>
  </si>
  <si>
    <t>0772-7612401</t>
  </si>
  <si>
    <t>通过聘请护林员，建立林区管护员基层管护队伍，保护森林资源，提高护林员收入。</t>
  </si>
  <si>
    <t>2026年乡村公益性岗位</t>
  </si>
  <si>
    <t>设立180个乡村公益性岗位，按1300元/月给予补贴，聘请脱贫劳动力开展乡村社会治安协管，乡村环境卫生清扫、乡村孤寡老人和留守儿童看护等</t>
  </si>
  <si>
    <t>预计180名脱贫劳动力获得就业机会，增加收入，维护社会稳定。</t>
  </si>
  <si>
    <t>柳城县人力资源和社会保障局</t>
  </si>
  <si>
    <t>柳城县就业服务中心</t>
  </si>
  <si>
    <t>覃建莫</t>
  </si>
  <si>
    <t>0772-7612425</t>
  </si>
  <si>
    <t>预计安置180名脱贫劳动力就业</t>
  </si>
  <si>
    <t>2026年易地搬迁安置点乡村公益性岗位（易安后扶）</t>
  </si>
  <si>
    <t>对易地扶贫安置点群众进行公益性岗位安置，按2000元/月给予补贴</t>
  </si>
  <si>
    <t>20名易地扶贫安置点群众获得就业机会，维护安置点稳定</t>
  </si>
  <si>
    <t>安置20名易地扶贫搬迁群众就业</t>
  </si>
  <si>
    <t>四、巩固三保障成果（1个）</t>
  </si>
  <si>
    <t>2026年雨露计划</t>
  </si>
  <si>
    <t>巩固三保障成果</t>
  </si>
  <si>
    <t>“雨露计划”职业教育补助</t>
  </si>
  <si>
    <t>给脱贫户（监测户）家中符合雨露计划补助条件的学生和参加短期技能培训、农村实用技术培训的劳动力予以补助。</t>
  </si>
  <si>
    <t>通过对符合雨露计划条件的脱贫人口，发放雨露计划补助，减轻教育负担；提高实用技术技能。</t>
  </si>
  <si>
    <t>通过对符合雨露计划条件的脱贫人口，发放雨露计划补助，减轻教育负担；提高实用技术能。</t>
  </si>
  <si>
    <t>五、项目管理费（1个）</t>
  </si>
  <si>
    <t>2026年项目管理费</t>
  </si>
  <si>
    <t>项目管理费</t>
  </si>
  <si>
    <t>用于衔接资金项目设计、预算、评审、评估、监理、结算、质检、资产后续管护等费用</t>
  </si>
  <si>
    <t>/</t>
  </si>
  <si>
    <t>李悦溪</t>
  </si>
  <si>
    <t>0772-7610273</t>
  </si>
  <si>
    <t>推进衔接资金项目有效实施</t>
  </si>
  <si>
    <t xml:space="preserve">   主要领导：黄相洪                                                             分管领导： 兰运龙                                                            填表人：叶文彬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</si>
</sst>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7">
    <font>
      <sz val="11"/>
      <color indexed="8"/>
      <name val="宋体"/>
      <charset val="134"/>
    </font>
    <font>
      <sz val="10"/>
      <name val="宋体"/>
      <charset val="134"/>
    </font>
    <font>
      <sz val="11"/>
      <name val="宋体"/>
      <charset val="134"/>
    </font>
    <font>
      <b/>
      <sz val="16"/>
      <name val="宋体"/>
      <charset val="134"/>
    </font>
    <font>
      <b/>
      <sz val="20"/>
      <name val="宋体"/>
      <charset val="134"/>
    </font>
    <font>
      <b/>
      <sz val="12"/>
      <name val="宋体"/>
      <charset val="134"/>
    </font>
    <font>
      <b/>
      <sz val="10"/>
      <name val="宋体"/>
      <charset val="134"/>
    </font>
    <font>
      <b/>
      <sz val="14"/>
      <name val="宋体"/>
      <charset val="134"/>
    </font>
    <font>
      <b/>
      <sz val="12"/>
      <color indexed="8"/>
      <name val="宋体"/>
      <charset val="134"/>
    </font>
    <font>
      <sz val="10"/>
      <color indexed="8"/>
      <name val="宋体"/>
      <charset val="134"/>
    </font>
    <font>
      <sz val="10"/>
      <color theme="1"/>
      <name val="宋体"/>
      <charset val="134"/>
    </font>
    <font>
      <sz val="9"/>
      <name val="宋体"/>
      <charset val="134"/>
    </font>
    <font>
      <sz val="9"/>
      <color indexed="8"/>
      <name val="宋体"/>
      <charset val="134"/>
    </font>
    <font>
      <sz val="10"/>
      <color rgb="FF000000"/>
      <name val="宋体"/>
      <charset val="134"/>
    </font>
    <font>
      <sz val="10"/>
      <name val="宋体"/>
      <charset val="0"/>
    </font>
    <font>
      <sz val="12"/>
      <name val="宋体"/>
      <charset val="134"/>
    </font>
    <font>
      <sz val="16"/>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rgb="FF000000"/>
      <name val="宋体"/>
      <charset val="134"/>
    </font>
    <font>
      <sz val="12"/>
      <name val="Times New Roman"/>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3" fillId="7" borderId="0" applyNumberFormat="0" applyBorder="0" applyAlignment="0" applyProtection="0">
      <alignment vertical="center"/>
    </xf>
    <xf numFmtId="0" fontId="33" fillId="13"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3" fillId="15" borderId="0" applyNumberFormat="0" applyBorder="0" applyAlignment="0" applyProtection="0">
      <alignment vertical="center"/>
    </xf>
    <xf numFmtId="0" fontId="33" fillId="9" borderId="0" applyNumberFormat="0" applyBorder="0" applyAlignment="0" applyProtection="0">
      <alignment vertical="center"/>
    </xf>
    <xf numFmtId="0" fontId="34" fillId="16"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7"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3" fillId="3" borderId="0" applyNumberFormat="0" applyBorder="0" applyAlignment="0" applyProtection="0">
      <alignment vertical="center"/>
    </xf>
    <xf numFmtId="0" fontId="15" fillId="0" borderId="0">
      <alignment vertical="center"/>
    </xf>
    <xf numFmtId="0" fontId="35" fillId="0" borderId="0">
      <protection locked="0"/>
    </xf>
    <xf numFmtId="0" fontId="0" fillId="0" borderId="0">
      <alignment vertical="center"/>
    </xf>
    <xf numFmtId="0" fontId="36" fillId="0" borderId="0"/>
  </cellStyleXfs>
  <cellXfs count="63">
    <xf numFmtId="0" fontId="0" fillId="0" borderId="0" xfId="0" applyAlignment="1">
      <alignment vertical="center" wrapText="1"/>
    </xf>
    <xf numFmtId="0" fontId="1" fillId="0" borderId="0" xfId="0" applyNumberFormat="1" applyFont="1" applyFill="1" applyAlignment="1">
      <alignment horizontal="center" vertical="center" wrapText="1"/>
    </xf>
    <xf numFmtId="10" fontId="1" fillId="0" borderId="0" xfId="0" applyNumberFormat="1" applyFont="1" applyFill="1" applyAlignment="1">
      <alignment horizontal="center" vertical="center" wrapText="1"/>
    </xf>
    <xf numFmtId="10" fontId="0"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NumberFormat="1" applyFont="1" applyFill="1" applyAlignment="1">
      <alignment horizontal="left" vertical="center" wrapText="1"/>
    </xf>
    <xf numFmtId="0" fontId="3" fillId="0" borderId="0" xfId="0" applyNumberFormat="1" applyFont="1" applyFill="1" applyAlignment="1">
      <alignment horizontal="left"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0"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50" applyFont="1" applyFill="1" applyBorder="1" applyAlignment="1" applyProtection="1">
      <alignment horizontal="center" vertical="center" wrapText="1"/>
    </xf>
    <xf numFmtId="176" fontId="1" fillId="0" borderId="1" xfId="5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 fillId="0" borderId="1" xfId="50"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5" fillId="0" borderId="0" xfId="0" applyNumberFormat="1" applyFont="1" applyFill="1" applyAlignment="1">
      <alignment horizontal="left" vertical="center" wrapText="1"/>
    </xf>
    <xf numFmtId="0" fontId="16" fillId="0" borderId="0" xfId="0" applyNumberFormat="1" applyFont="1" applyFill="1" applyAlignment="1">
      <alignment vertical="center" wrapText="1"/>
    </xf>
    <xf numFmtId="0" fontId="1"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 23" xfId="51"/>
    <cellStyle name="常规_附件2-7" xf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37</xdr:row>
      <xdr:rowOff>0</xdr:rowOff>
    </xdr:from>
    <xdr:to>
      <xdr:col>1</xdr:col>
      <xdr:colOff>28575</xdr:colOff>
      <xdr:row>37</xdr:row>
      <xdr:rowOff>357505</xdr:rowOff>
    </xdr:to>
    <xdr:pic>
      <xdr:nvPicPr>
        <xdr:cNvPr id="2" name="Picture 5579" descr="clip_image9318"/>
        <xdr:cNvPicPr>
          <a:picLocks noChangeAspect="1"/>
        </xdr:cNvPicPr>
      </xdr:nvPicPr>
      <xdr:blipFill>
        <a:blip r:embed="rId1">
          <a:lum/>
        </a:blip>
        <a:stretch>
          <a:fillRect/>
        </a:stretch>
      </xdr:blipFill>
      <xdr:spPr>
        <a:xfrm>
          <a:off x="266700" y="26473150"/>
          <a:ext cx="28575" cy="357505"/>
        </a:xfrm>
        <a:prstGeom prst="rect">
          <a:avLst/>
        </a:prstGeom>
        <a:noFill/>
        <a:ln w="9525">
          <a:noFill/>
        </a:ln>
      </xdr:spPr>
    </xdr:pic>
    <xdr:clientData/>
  </xdr:twoCellAnchor>
  <xdr:twoCellAnchor editAs="oneCell">
    <xdr:from>
      <xdr:col>0</xdr:col>
      <xdr:colOff>0</xdr:colOff>
      <xdr:row>37</xdr:row>
      <xdr:rowOff>0</xdr:rowOff>
    </xdr:from>
    <xdr:to>
      <xdr:col>0</xdr:col>
      <xdr:colOff>28575</xdr:colOff>
      <xdr:row>37</xdr:row>
      <xdr:rowOff>357505</xdr:rowOff>
    </xdr:to>
    <xdr:pic>
      <xdr:nvPicPr>
        <xdr:cNvPr id="3" name="Picture 5579" descr="clip_image9318"/>
        <xdr:cNvPicPr>
          <a:picLocks noChangeAspect="1"/>
        </xdr:cNvPicPr>
      </xdr:nvPicPr>
      <xdr:blipFill>
        <a:blip r:embed="rId1">
          <a:lum/>
        </a:blip>
        <a:stretch>
          <a:fillRect/>
        </a:stretch>
      </xdr:blipFill>
      <xdr:spPr>
        <a:xfrm>
          <a:off x="0" y="26473150"/>
          <a:ext cx="28575" cy="357505"/>
        </a:xfrm>
        <a:prstGeom prst="rect">
          <a:avLst/>
        </a:prstGeom>
        <a:noFill/>
        <a:ln w="9525">
          <a:noFill/>
        </a:ln>
      </xdr:spPr>
    </xdr:pic>
    <xdr:clientData/>
  </xdr:twoCellAnchor>
  <xdr:twoCellAnchor editAs="oneCell">
    <xdr:from>
      <xdr:col>1</xdr:col>
      <xdr:colOff>0</xdr:colOff>
      <xdr:row>74</xdr:row>
      <xdr:rowOff>0</xdr:rowOff>
    </xdr:from>
    <xdr:to>
      <xdr:col>1</xdr:col>
      <xdr:colOff>28575</xdr:colOff>
      <xdr:row>74</xdr:row>
      <xdr:rowOff>357505</xdr:rowOff>
    </xdr:to>
    <xdr:pic>
      <xdr:nvPicPr>
        <xdr:cNvPr id="4" name="Picture 5579" descr="clip_image9318"/>
        <xdr:cNvPicPr>
          <a:picLocks noChangeAspect="1"/>
        </xdr:cNvPicPr>
      </xdr:nvPicPr>
      <xdr:blipFill>
        <a:blip r:embed="rId1">
          <a:lum/>
        </a:blip>
        <a:stretch>
          <a:fillRect/>
        </a:stretch>
      </xdr:blipFill>
      <xdr:spPr>
        <a:xfrm>
          <a:off x="266700" y="58807350"/>
          <a:ext cx="28575" cy="357505"/>
        </a:xfrm>
        <a:prstGeom prst="rect">
          <a:avLst/>
        </a:prstGeom>
        <a:noFill/>
        <a:ln w="9525">
          <a:noFill/>
        </a:ln>
      </xdr:spPr>
    </xdr:pic>
    <xdr:clientData/>
  </xdr:twoCellAnchor>
  <xdr:twoCellAnchor editAs="oneCell">
    <xdr:from>
      <xdr:col>0</xdr:col>
      <xdr:colOff>0</xdr:colOff>
      <xdr:row>74</xdr:row>
      <xdr:rowOff>0</xdr:rowOff>
    </xdr:from>
    <xdr:to>
      <xdr:col>0</xdr:col>
      <xdr:colOff>28575</xdr:colOff>
      <xdr:row>74</xdr:row>
      <xdr:rowOff>357505</xdr:rowOff>
    </xdr:to>
    <xdr:pic>
      <xdr:nvPicPr>
        <xdr:cNvPr id="5" name="Picture 5579" descr="clip_image9318"/>
        <xdr:cNvPicPr>
          <a:picLocks noChangeAspect="1"/>
        </xdr:cNvPicPr>
      </xdr:nvPicPr>
      <xdr:blipFill>
        <a:blip r:embed="rId1">
          <a:lum/>
        </a:blip>
        <a:stretch>
          <a:fillRect/>
        </a:stretch>
      </xdr:blipFill>
      <xdr:spPr>
        <a:xfrm>
          <a:off x="0" y="58807350"/>
          <a:ext cx="28575" cy="3575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37"/>
  <sheetViews>
    <sheetView tabSelected="1" view="pageBreakPreview" zoomScale="85" zoomScaleNormal="85" topLeftCell="A85" workbookViewId="0">
      <selection activeCell="B10" sqref="B10"/>
    </sheetView>
  </sheetViews>
  <sheetFormatPr defaultColWidth="9" defaultRowHeight="12"/>
  <cols>
    <col min="1" max="1" width="3.5" style="1" customWidth="1"/>
    <col min="2" max="2" width="18.3833333333333" style="1" customWidth="1"/>
    <col min="3" max="4" width="7.75" style="1" customWidth="1"/>
    <col min="5" max="5" width="12.125" style="1" customWidth="1"/>
    <col min="6" max="6" width="7.20833333333333" style="1" customWidth="1"/>
    <col min="7" max="7" width="28.75" style="7" customWidth="1"/>
    <col min="8" max="8" width="5" style="1" customWidth="1"/>
    <col min="9" max="10" width="7" style="1" customWidth="1"/>
    <col min="11" max="11" width="5" style="1" customWidth="1"/>
    <col min="12" max="12" width="30.8916666666667" style="7" customWidth="1"/>
    <col min="13" max="14" width="5" style="1" customWidth="1"/>
    <col min="15" max="15" width="7.89166666666667" style="1" customWidth="1"/>
    <col min="16" max="16" width="19.25" style="1" customWidth="1"/>
    <col min="17" max="17" width="6.775" style="1" customWidth="1"/>
    <col min="18" max="18" width="8.375" style="1" customWidth="1"/>
    <col min="19" max="19" width="7.49166666666667" style="1" customWidth="1"/>
    <col min="20" max="20" width="7.79166666666667" style="1" customWidth="1"/>
    <col min="21" max="21" width="6.33333333333333" style="1" customWidth="1"/>
    <col min="22" max="22" width="21.75" style="7" customWidth="1"/>
    <col min="23" max="23" width="5" style="1" customWidth="1"/>
    <col min="24" max="16384" width="9" style="1"/>
  </cols>
  <sheetData>
    <row r="1" ht="25" customHeight="1" spans="1:23">
      <c r="A1" s="8" t="s">
        <v>0</v>
      </c>
      <c r="B1" s="8"/>
    </row>
    <row r="2" s="1" customFormat="1" ht="25.5" spans="1:23">
      <c r="A2" s="9" t="s">
        <v>1</v>
      </c>
      <c r="B2" s="9"/>
      <c r="C2" s="9"/>
      <c r="D2" s="9"/>
      <c r="E2" s="9"/>
      <c r="F2" s="9"/>
      <c r="G2" s="10"/>
      <c r="H2" s="9"/>
      <c r="I2" s="9"/>
      <c r="J2" s="9"/>
      <c r="K2" s="9"/>
      <c r="L2" s="10"/>
      <c r="M2" s="9"/>
      <c r="N2" s="9"/>
      <c r="O2" s="9"/>
      <c r="P2" s="9"/>
      <c r="Q2" s="9"/>
      <c r="R2" s="9"/>
      <c r="S2" s="9"/>
      <c r="T2" s="9"/>
      <c r="U2" s="9"/>
      <c r="V2" s="10"/>
      <c r="W2" s="9"/>
    </row>
    <row r="3" s="1" customFormat="1" ht="27" customHeight="1" spans="1:23">
      <c r="A3" s="11" t="s">
        <v>2</v>
      </c>
      <c r="B3" s="11"/>
      <c r="C3" s="11"/>
      <c r="D3" s="11"/>
      <c r="E3" s="11"/>
      <c r="F3" s="11"/>
      <c r="G3" s="11"/>
      <c r="H3" s="11"/>
      <c r="I3" s="12"/>
      <c r="J3" s="12"/>
      <c r="K3" s="12"/>
      <c r="L3" s="13"/>
      <c r="M3" s="12"/>
      <c r="N3" s="12"/>
      <c r="O3" s="14"/>
      <c r="P3" s="14"/>
      <c r="Q3" s="14"/>
      <c r="R3" s="14"/>
      <c r="S3" s="14"/>
      <c r="T3" s="14"/>
      <c r="U3" s="12"/>
      <c r="V3" s="13"/>
      <c r="W3" s="12"/>
    </row>
    <row r="4" s="1" customFormat="1" spans="1:23">
      <c r="A4" s="4" t="s">
        <v>3</v>
      </c>
      <c r="B4" s="15">
        <v>1</v>
      </c>
      <c r="C4" s="15">
        <v>2</v>
      </c>
      <c r="D4" s="15">
        <v>3</v>
      </c>
      <c r="E4" s="15">
        <v>4</v>
      </c>
      <c r="F4" s="15">
        <v>5</v>
      </c>
      <c r="G4" s="15">
        <v>6</v>
      </c>
      <c r="H4" s="15">
        <v>7</v>
      </c>
      <c r="I4" s="15">
        <v>8</v>
      </c>
      <c r="J4" s="15">
        <v>9</v>
      </c>
      <c r="K4" s="15">
        <v>10</v>
      </c>
      <c r="L4" s="15">
        <v>11</v>
      </c>
      <c r="M4" s="15">
        <v>12</v>
      </c>
      <c r="N4" s="15">
        <v>13</v>
      </c>
      <c r="O4" s="15">
        <v>14</v>
      </c>
      <c r="P4" s="15">
        <v>15</v>
      </c>
      <c r="Q4" s="15">
        <v>16</v>
      </c>
      <c r="R4" s="15">
        <v>17</v>
      </c>
      <c r="S4" s="15">
        <v>18</v>
      </c>
      <c r="T4" s="15">
        <v>19</v>
      </c>
      <c r="U4" s="15">
        <v>20</v>
      </c>
      <c r="V4" s="15">
        <v>21</v>
      </c>
      <c r="W4" s="4" t="s">
        <v>4</v>
      </c>
    </row>
    <row r="5" s="1" customFormat="1" ht="76" customHeight="1" spans="1:23">
      <c r="A5" s="4"/>
      <c r="B5" s="16" t="s">
        <v>5</v>
      </c>
      <c r="C5" s="4" t="s">
        <v>6</v>
      </c>
      <c r="D5" s="4" t="s">
        <v>7</v>
      </c>
      <c r="E5" s="4" t="s">
        <v>8</v>
      </c>
      <c r="F5" s="4" t="s">
        <v>9</v>
      </c>
      <c r="G5" s="16" t="s">
        <v>10</v>
      </c>
      <c r="H5" s="4" t="s">
        <v>11</v>
      </c>
      <c r="I5" s="4" t="s">
        <v>12</v>
      </c>
      <c r="J5" s="4" t="s">
        <v>13</v>
      </c>
      <c r="K5" s="4" t="s">
        <v>14</v>
      </c>
      <c r="L5" s="4" t="s">
        <v>15</v>
      </c>
      <c r="M5" s="4" t="s">
        <v>16</v>
      </c>
      <c r="N5" s="4" t="s">
        <v>17</v>
      </c>
      <c r="O5" s="4" t="s">
        <v>18</v>
      </c>
      <c r="P5" s="4" t="s">
        <v>19</v>
      </c>
      <c r="Q5" s="4" t="s">
        <v>20</v>
      </c>
      <c r="R5" s="4" t="s">
        <v>21</v>
      </c>
      <c r="S5" s="4" t="s">
        <v>22</v>
      </c>
      <c r="T5" s="4" t="s">
        <v>23</v>
      </c>
      <c r="U5" s="4" t="s">
        <v>24</v>
      </c>
      <c r="V5" s="4" t="s">
        <v>25</v>
      </c>
      <c r="W5" s="4"/>
    </row>
    <row r="6" s="1" customFormat="1" ht="23" customHeight="1" spans="1:23">
      <c r="A6" s="17" t="s">
        <v>26</v>
      </c>
      <c r="B6" s="17"/>
      <c r="C6" s="17"/>
      <c r="D6" s="17"/>
      <c r="E6" s="4">
        <f>E7+E56+E111+E121+E123</f>
        <v>13187.3</v>
      </c>
      <c r="F6" s="4"/>
      <c r="G6" s="18"/>
      <c r="H6" s="4"/>
      <c r="I6" s="4"/>
      <c r="J6" s="4"/>
      <c r="K6" s="4"/>
      <c r="L6" s="19"/>
      <c r="M6" s="4"/>
      <c r="N6" s="4"/>
      <c r="O6" s="4"/>
      <c r="P6" s="4"/>
      <c r="Q6" s="4"/>
      <c r="R6" s="4"/>
      <c r="S6" s="4"/>
      <c r="T6" s="4"/>
      <c r="U6" s="4"/>
      <c r="V6" s="19"/>
      <c r="W6" s="4"/>
    </row>
    <row r="7" s="1" customFormat="1" ht="23" customHeight="1" spans="1:23">
      <c r="A7" s="20" t="s">
        <v>27</v>
      </c>
      <c r="B7" s="20"/>
      <c r="C7" s="20"/>
      <c r="D7" s="20"/>
      <c r="E7" s="4">
        <f>E8+E14+E17</f>
        <v>6225.6</v>
      </c>
      <c r="F7" s="4"/>
      <c r="G7" s="18"/>
      <c r="H7" s="4"/>
      <c r="I7" s="4"/>
      <c r="J7" s="4"/>
      <c r="K7" s="4"/>
      <c r="L7" s="19"/>
      <c r="M7" s="4"/>
      <c r="N7" s="4"/>
      <c r="O7" s="4"/>
      <c r="P7" s="4"/>
      <c r="Q7" s="4"/>
      <c r="R7" s="4"/>
      <c r="S7" s="4"/>
      <c r="T7" s="4"/>
      <c r="U7" s="4"/>
      <c r="V7" s="19"/>
      <c r="W7" s="4"/>
    </row>
    <row r="8" s="1" customFormat="1" ht="23" customHeight="1" spans="1:23">
      <c r="A8" s="15" t="s">
        <v>28</v>
      </c>
      <c r="B8" s="15"/>
      <c r="C8" s="15"/>
      <c r="D8" s="15"/>
      <c r="E8" s="4">
        <f>SUM(E9:E13)</f>
        <v>3460</v>
      </c>
      <c r="F8" s="4"/>
      <c r="G8" s="18"/>
      <c r="H8" s="4"/>
      <c r="I8" s="4"/>
      <c r="J8" s="4"/>
      <c r="K8" s="4"/>
      <c r="L8" s="19"/>
      <c r="M8" s="4"/>
      <c r="N8" s="4"/>
      <c r="O8" s="4"/>
      <c r="P8" s="4"/>
      <c r="Q8" s="4"/>
      <c r="R8" s="4"/>
      <c r="S8" s="4"/>
      <c r="T8" s="4"/>
      <c r="U8" s="4"/>
      <c r="V8" s="19"/>
      <c r="W8" s="4"/>
    </row>
    <row r="9" s="1" customFormat="1" ht="90" customHeight="1" spans="1:23">
      <c r="A9" s="4">
        <v>1</v>
      </c>
      <c r="B9" s="16" t="s">
        <v>29</v>
      </c>
      <c r="C9" s="16" t="s">
        <v>30</v>
      </c>
      <c r="D9" s="16" t="s">
        <v>31</v>
      </c>
      <c r="E9" s="16">
        <v>950</v>
      </c>
      <c r="F9" s="16" t="s">
        <v>32</v>
      </c>
      <c r="G9" s="18" t="s">
        <v>33</v>
      </c>
      <c r="H9" s="16">
        <v>2026</v>
      </c>
      <c r="I9" s="16">
        <v>715</v>
      </c>
      <c r="J9" s="16">
        <v>715</v>
      </c>
      <c r="K9" s="16" t="s">
        <v>34</v>
      </c>
      <c r="L9" s="18" t="s">
        <v>35</v>
      </c>
      <c r="M9" s="16" t="s">
        <v>34</v>
      </c>
      <c r="N9" s="16" t="s">
        <v>34</v>
      </c>
      <c r="O9" s="16" t="s">
        <v>36</v>
      </c>
      <c r="P9" s="16" t="s">
        <v>36</v>
      </c>
      <c r="Q9" s="16" t="s">
        <v>37</v>
      </c>
      <c r="R9" s="16" t="s">
        <v>38</v>
      </c>
      <c r="S9" s="16">
        <v>950</v>
      </c>
      <c r="T9" s="16">
        <v>950</v>
      </c>
      <c r="U9" s="16">
        <v>0</v>
      </c>
      <c r="V9" s="18" t="s">
        <v>39</v>
      </c>
      <c r="W9" s="4"/>
    </row>
    <row r="10" s="1" customFormat="1" ht="46" customHeight="1" spans="1:23">
      <c r="A10" s="4">
        <v>2</v>
      </c>
      <c r="B10" s="16" t="s">
        <v>40</v>
      </c>
      <c r="C10" s="16" t="s">
        <v>30</v>
      </c>
      <c r="D10" s="16" t="s">
        <v>41</v>
      </c>
      <c r="E10" s="16">
        <v>1700</v>
      </c>
      <c r="F10" s="16" t="s">
        <v>32</v>
      </c>
      <c r="G10" s="18" t="s">
        <v>42</v>
      </c>
      <c r="H10" s="16">
        <v>2026</v>
      </c>
      <c r="I10" s="16">
        <v>20185</v>
      </c>
      <c r="J10" s="16">
        <v>20185</v>
      </c>
      <c r="K10" s="16" t="s">
        <v>34</v>
      </c>
      <c r="L10" s="18" t="s">
        <v>43</v>
      </c>
      <c r="M10" s="16" t="s">
        <v>34</v>
      </c>
      <c r="N10" s="16" t="s">
        <v>34</v>
      </c>
      <c r="O10" s="16" t="s">
        <v>36</v>
      </c>
      <c r="P10" s="16" t="s">
        <v>36</v>
      </c>
      <c r="Q10" s="16" t="s">
        <v>37</v>
      </c>
      <c r="R10" s="16" t="s">
        <v>38</v>
      </c>
      <c r="S10" s="16">
        <v>2155</v>
      </c>
      <c r="T10" s="16">
        <v>2155</v>
      </c>
      <c r="U10" s="16">
        <v>0</v>
      </c>
      <c r="V10" s="18" t="s">
        <v>44</v>
      </c>
      <c r="W10" s="4"/>
    </row>
    <row r="11" s="1" customFormat="1" ht="73" customHeight="1" spans="1:23">
      <c r="A11" s="4">
        <v>3</v>
      </c>
      <c r="B11" s="21" t="s">
        <v>45</v>
      </c>
      <c r="C11" s="21" t="s">
        <v>30</v>
      </c>
      <c r="D11" s="21" t="s">
        <v>46</v>
      </c>
      <c r="E11" s="21">
        <v>160</v>
      </c>
      <c r="F11" s="21" t="s">
        <v>32</v>
      </c>
      <c r="G11" s="22" t="s">
        <v>47</v>
      </c>
      <c r="H11" s="21">
        <v>2026</v>
      </c>
      <c r="I11" s="21">
        <v>1210</v>
      </c>
      <c r="J11" s="21">
        <v>1210</v>
      </c>
      <c r="K11" s="21" t="s">
        <v>34</v>
      </c>
      <c r="L11" s="22" t="s">
        <v>48</v>
      </c>
      <c r="M11" s="21" t="s">
        <v>34</v>
      </c>
      <c r="N11" s="21" t="s">
        <v>34</v>
      </c>
      <c r="O11" s="21" t="s">
        <v>36</v>
      </c>
      <c r="P11" s="21" t="s">
        <v>36</v>
      </c>
      <c r="Q11" s="21" t="s">
        <v>49</v>
      </c>
      <c r="R11" s="21" t="s">
        <v>50</v>
      </c>
      <c r="S11" s="21">
        <v>160</v>
      </c>
      <c r="T11" s="21">
        <v>160</v>
      </c>
      <c r="U11" s="21">
        <v>0</v>
      </c>
      <c r="V11" s="22" t="s">
        <v>51</v>
      </c>
      <c r="W11" s="21"/>
    </row>
    <row r="12" s="1" customFormat="1" ht="36" customHeight="1" spans="1:23">
      <c r="A12" s="4">
        <v>4</v>
      </c>
      <c r="B12" s="21" t="s">
        <v>52</v>
      </c>
      <c r="C12" s="21" t="s">
        <v>30</v>
      </c>
      <c r="D12" s="21" t="s">
        <v>53</v>
      </c>
      <c r="E12" s="21">
        <v>100</v>
      </c>
      <c r="F12" s="21" t="s">
        <v>32</v>
      </c>
      <c r="G12" s="22" t="s">
        <v>54</v>
      </c>
      <c r="H12" s="21">
        <v>2026</v>
      </c>
      <c r="I12" s="21">
        <v>1210</v>
      </c>
      <c r="J12" s="21">
        <v>1210</v>
      </c>
      <c r="K12" s="21" t="s">
        <v>34</v>
      </c>
      <c r="L12" s="22" t="s">
        <v>55</v>
      </c>
      <c r="M12" s="21" t="s">
        <v>34</v>
      </c>
      <c r="N12" s="21" t="s">
        <v>34</v>
      </c>
      <c r="O12" s="21" t="s">
        <v>36</v>
      </c>
      <c r="P12" s="21" t="s">
        <v>36</v>
      </c>
      <c r="Q12" s="21" t="s">
        <v>49</v>
      </c>
      <c r="R12" s="21" t="s">
        <v>50</v>
      </c>
      <c r="S12" s="21">
        <v>530</v>
      </c>
      <c r="T12" s="21">
        <v>530</v>
      </c>
      <c r="U12" s="21">
        <v>0</v>
      </c>
      <c r="V12" s="22" t="s">
        <v>56</v>
      </c>
      <c r="W12" s="21"/>
    </row>
    <row r="13" s="2" customFormat="1" ht="109" customHeight="1" spans="1:23">
      <c r="A13" s="4">
        <v>5</v>
      </c>
      <c r="B13" s="16" t="s">
        <v>57</v>
      </c>
      <c r="C13" s="16" t="s">
        <v>30</v>
      </c>
      <c r="D13" s="16" t="s">
        <v>58</v>
      </c>
      <c r="E13" s="4">
        <v>550</v>
      </c>
      <c r="F13" s="16" t="s">
        <v>32</v>
      </c>
      <c r="G13" s="18" t="s">
        <v>59</v>
      </c>
      <c r="H13" s="4">
        <v>2026</v>
      </c>
      <c r="I13" s="16">
        <v>200</v>
      </c>
      <c r="J13" s="16">
        <v>1500</v>
      </c>
      <c r="K13" s="16" t="s">
        <v>34</v>
      </c>
      <c r="L13" s="18" t="s">
        <v>60</v>
      </c>
      <c r="M13" s="16" t="s">
        <v>34</v>
      </c>
      <c r="N13" s="16" t="s">
        <v>34</v>
      </c>
      <c r="O13" s="16" t="s">
        <v>61</v>
      </c>
      <c r="P13" s="16" t="s">
        <v>61</v>
      </c>
      <c r="Q13" s="23" t="s">
        <v>62</v>
      </c>
      <c r="R13" s="23" t="s">
        <v>63</v>
      </c>
      <c r="S13" s="16">
        <v>550</v>
      </c>
      <c r="T13" s="16">
        <v>550</v>
      </c>
      <c r="U13" s="21">
        <v>0</v>
      </c>
      <c r="V13" s="18" t="s">
        <v>64</v>
      </c>
      <c r="W13" s="24"/>
    </row>
    <row r="14" s="1" customFormat="1" ht="23" customHeight="1" spans="1:23">
      <c r="A14" s="15" t="s">
        <v>65</v>
      </c>
      <c r="B14" s="15"/>
      <c r="C14" s="15"/>
      <c r="D14" s="15"/>
      <c r="E14" s="4">
        <f>SUM(E15:E16)</f>
        <v>250</v>
      </c>
      <c r="F14" s="4"/>
      <c r="G14" s="18"/>
      <c r="H14" s="4"/>
      <c r="I14" s="4"/>
      <c r="J14" s="4"/>
      <c r="K14" s="4"/>
      <c r="L14" s="19"/>
      <c r="M14" s="4"/>
      <c r="N14" s="4"/>
      <c r="O14" s="4"/>
      <c r="P14" s="4"/>
      <c r="Q14" s="4"/>
      <c r="R14" s="4"/>
      <c r="S14" s="4"/>
      <c r="T14" s="4"/>
      <c r="U14" s="4"/>
      <c r="V14" s="19"/>
      <c r="W14" s="4"/>
    </row>
    <row r="15" s="1" customFormat="1" ht="77" customHeight="1" spans="1:23">
      <c r="A15" s="4">
        <v>6</v>
      </c>
      <c r="B15" s="16" t="s">
        <v>66</v>
      </c>
      <c r="C15" s="16" t="s">
        <v>30</v>
      </c>
      <c r="D15" s="16" t="s">
        <v>67</v>
      </c>
      <c r="E15" s="16">
        <v>150</v>
      </c>
      <c r="F15" s="16" t="s">
        <v>68</v>
      </c>
      <c r="G15" s="18" t="s">
        <v>69</v>
      </c>
      <c r="H15" s="16">
        <v>2026</v>
      </c>
      <c r="I15" s="16">
        <v>281</v>
      </c>
      <c r="J15" s="16">
        <v>1365</v>
      </c>
      <c r="K15" s="16" t="s">
        <v>34</v>
      </c>
      <c r="L15" s="18" t="s">
        <v>70</v>
      </c>
      <c r="M15" s="16" t="s">
        <v>34</v>
      </c>
      <c r="N15" s="16" t="s">
        <v>34</v>
      </c>
      <c r="O15" s="16" t="s">
        <v>36</v>
      </c>
      <c r="P15" s="16" t="s">
        <v>71</v>
      </c>
      <c r="Q15" s="16" t="s">
        <v>72</v>
      </c>
      <c r="R15" s="16" t="s">
        <v>73</v>
      </c>
      <c r="S15" s="16">
        <v>150</v>
      </c>
      <c r="T15" s="16">
        <v>150</v>
      </c>
      <c r="U15" s="16">
        <v>0</v>
      </c>
      <c r="V15" s="18" t="s">
        <v>74</v>
      </c>
      <c r="W15" s="4"/>
    </row>
    <row r="16" s="1" customFormat="1" ht="68" customHeight="1" spans="1:23">
      <c r="A16" s="4">
        <v>7</v>
      </c>
      <c r="B16" s="16" t="s">
        <v>75</v>
      </c>
      <c r="C16" s="4" t="s">
        <v>30</v>
      </c>
      <c r="D16" s="16" t="s">
        <v>76</v>
      </c>
      <c r="E16" s="16">
        <v>100</v>
      </c>
      <c r="F16" s="16" t="s">
        <v>77</v>
      </c>
      <c r="G16" s="18" t="s">
        <v>78</v>
      </c>
      <c r="H16" s="4">
        <v>2026</v>
      </c>
      <c r="I16" s="16">
        <v>3217</v>
      </c>
      <c r="J16" s="16">
        <v>3217</v>
      </c>
      <c r="K16" s="16" t="s">
        <v>34</v>
      </c>
      <c r="L16" s="18" t="s">
        <v>79</v>
      </c>
      <c r="M16" s="4" t="s">
        <v>34</v>
      </c>
      <c r="N16" s="16" t="s">
        <v>34</v>
      </c>
      <c r="O16" s="4" t="s">
        <v>36</v>
      </c>
      <c r="P16" s="4" t="s">
        <v>80</v>
      </c>
      <c r="Q16" s="4" t="s">
        <v>81</v>
      </c>
      <c r="R16" s="16" t="s">
        <v>82</v>
      </c>
      <c r="S16" s="16">
        <v>100</v>
      </c>
      <c r="T16" s="16">
        <v>100</v>
      </c>
      <c r="U16" s="25">
        <v>0</v>
      </c>
      <c r="V16" s="18" t="s">
        <v>83</v>
      </c>
      <c r="W16" s="4"/>
    </row>
    <row r="17" s="1" customFormat="1" ht="23" customHeight="1" spans="1:23">
      <c r="A17" s="15" t="s">
        <v>84</v>
      </c>
      <c r="B17" s="15"/>
      <c r="C17" s="15"/>
      <c r="D17" s="15"/>
      <c r="E17" s="4">
        <f>SUM(E18:E55)</f>
        <v>2515.6</v>
      </c>
      <c r="F17" s="4"/>
      <c r="G17" s="18"/>
      <c r="H17" s="4"/>
      <c r="I17" s="4"/>
      <c r="J17" s="4"/>
      <c r="K17" s="4"/>
      <c r="L17" s="19"/>
      <c r="M17" s="4"/>
      <c r="N17" s="4"/>
      <c r="O17" s="4"/>
      <c r="P17" s="4"/>
      <c r="Q17" s="4"/>
      <c r="R17" s="4"/>
      <c r="S17" s="4"/>
      <c r="T17" s="4"/>
      <c r="U17" s="4"/>
      <c r="V17" s="19"/>
      <c r="W17" s="4"/>
    </row>
    <row r="18" s="1" customFormat="1" ht="64" customHeight="1" spans="1:23">
      <c r="A18" s="4">
        <v>8</v>
      </c>
      <c r="B18" s="16" t="s">
        <v>85</v>
      </c>
      <c r="C18" s="16" t="s">
        <v>30</v>
      </c>
      <c r="D18" s="16" t="s">
        <v>67</v>
      </c>
      <c r="E18" s="16">
        <v>59</v>
      </c>
      <c r="F18" s="16" t="s">
        <v>86</v>
      </c>
      <c r="G18" s="18" t="s">
        <v>87</v>
      </c>
      <c r="H18" s="16">
        <v>2026</v>
      </c>
      <c r="I18" s="16">
        <v>59</v>
      </c>
      <c r="J18" s="16">
        <v>650</v>
      </c>
      <c r="K18" s="16" t="s">
        <v>34</v>
      </c>
      <c r="L18" s="18" t="s">
        <v>88</v>
      </c>
      <c r="M18" s="16" t="s">
        <v>34</v>
      </c>
      <c r="N18" s="16" t="s">
        <v>34</v>
      </c>
      <c r="O18" s="16" t="s">
        <v>61</v>
      </c>
      <c r="P18" s="16" t="s">
        <v>89</v>
      </c>
      <c r="Q18" s="16" t="s">
        <v>90</v>
      </c>
      <c r="R18" s="16" t="s">
        <v>91</v>
      </c>
      <c r="S18" s="16">
        <v>59</v>
      </c>
      <c r="T18" s="16">
        <v>59</v>
      </c>
      <c r="U18" s="16">
        <v>0</v>
      </c>
      <c r="V18" s="18" t="s">
        <v>92</v>
      </c>
      <c r="W18" s="24"/>
    </row>
    <row r="19" s="1" customFormat="1" ht="103" customHeight="1" spans="1:23">
      <c r="A19" s="4">
        <v>9</v>
      </c>
      <c r="B19" s="16" t="s">
        <v>93</v>
      </c>
      <c r="C19" s="16" t="s">
        <v>30</v>
      </c>
      <c r="D19" s="26" t="s">
        <v>67</v>
      </c>
      <c r="E19" s="4">
        <v>50</v>
      </c>
      <c r="F19" s="16" t="s">
        <v>94</v>
      </c>
      <c r="G19" s="18" t="s">
        <v>95</v>
      </c>
      <c r="H19" s="16">
        <v>2026</v>
      </c>
      <c r="I19" s="4">
        <v>211</v>
      </c>
      <c r="J19" s="4">
        <v>211</v>
      </c>
      <c r="K19" s="16" t="s">
        <v>96</v>
      </c>
      <c r="L19" s="18" t="s">
        <v>97</v>
      </c>
      <c r="M19" s="16" t="s">
        <v>34</v>
      </c>
      <c r="N19" s="16" t="s">
        <v>34</v>
      </c>
      <c r="O19" s="26" t="s">
        <v>98</v>
      </c>
      <c r="P19" s="26" t="s">
        <v>98</v>
      </c>
      <c r="Q19" s="26" t="s">
        <v>99</v>
      </c>
      <c r="R19" s="26" t="s">
        <v>100</v>
      </c>
      <c r="S19" s="4">
        <v>50</v>
      </c>
      <c r="T19" s="4">
        <v>50</v>
      </c>
      <c r="U19" s="26">
        <v>0</v>
      </c>
      <c r="V19" s="18" t="s">
        <v>101</v>
      </c>
      <c r="W19" s="27"/>
    </row>
    <row r="20" s="1" customFormat="1" ht="64" customHeight="1" spans="1:23">
      <c r="A20" s="4">
        <v>10</v>
      </c>
      <c r="B20" s="26" t="s">
        <v>102</v>
      </c>
      <c r="C20" s="26" t="s">
        <v>30</v>
      </c>
      <c r="D20" s="26" t="s">
        <v>67</v>
      </c>
      <c r="E20" s="16">
        <v>90</v>
      </c>
      <c r="F20" s="26" t="s">
        <v>103</v>
      </c>
      <c r="G20" s="28" t="s">
        <v>104</v>
      </c>
      <c r="H20" s="26">
        <v>2026</v>
      </c>
      <c r="I20" s="26">
        <v>220</v>
      </c>
      <c r="J20" s="26">
        <v>795</v>
      </c>
      <c r="K20" s="26" t="s">
        <v>34</v>
      </c>
      <c r="L20" s="18" t="s">
        <v>105</v>
      </c>
      <c r="M20" s="26" t="s">
        <v>34</v>
      </c>
      <c r="N20" s="26" t="s">
        <v>34</v>
      </c>
      <c r="O20" s="26" t="s">
        <v>98</v>
      </c>
      <c r="P20" s="26" t="s">
        <v>98</v>
      </c>
      <c r="Q20" s="26" t="s">
        <v>99</v>
      </c>
      <c r="R20" s="26" t="s">
        <v>100</v>
      </c>
      <c r="S20" s="26">
        <v>90</v>
      </c>
      <c r="T20" s="26">
        <v>90</v>
      </c>
      <c r="U20" s="26">
        <v>0</v>
      </c>
      <c r="V20" s="28" t="s">
        <v>106</v>
      </c>
      <c r="W20" s="27"/>
    </row>
    <row r="21" s="1" customFormat="1" ht="64" customHeight="1" spans="1:23">
      <c r="A21" s="4">
        <v>11</v>
      </c>
      <c r="B21" s="26" t="s">
        <v>107</v>
      </c>
      <c r="C21" s="26" t="s">
        <v>30</v>
      </c>
      <c r="D21" s="26" t="s">
        <v>67</v>
      </c>
      <c r="E21" s="16">
        <v>42</v>
      </c>
      <c r="F21" s="26" t="s">
        <v>108</v>
      </c>
      <c r="G21" s="28" t="s">
        <v>109</v>
      </c>
      <c r="H21" s="26">
        <v>2026</v>
      </c>
      <c r="I21" s="26">
        <v>857</v>
      </c>
      <c r="J21" s="26">
        <v>857</v>
      </c>
      <c r="K21" s="26" t="s">
        <v>34</v>
      </c>
      <c r="L21" s="18" t="s">
        <v>110</v>
      </c>
      <c r="M21" s="26" t="s">
        <v>34</v>
      </c>
      <c r="N21" s="26" t="s">
        <v>34</v>
      </c>
      <c r="O21" s="26" t="s">
        <v>98</v>
      </c>
      <c r="P21" s="26" t="s">
        <v>98</v>
      </c>
      <c r="Q21" s="26" t="s">
        <v>99</v>
      </c>
      <c r="R21" s="26" t="s">
        <v>100</v>
      </c>
      <c r="S21" s="26">
        <v>42</v>
      </c>
      <c r="T21" s="26">
        <v>42</v>
      </c>
      <c r="U21" s="26">
        <v>0</v>
      </c>
      <c r="V21" s="28" t="s">
        <v>111</v>
      </c>
      <c r="W21" s="27"/>
    </row>
    <row r="22" s="1" customFormat="1" ht="64" customHeight="1" spans="1:23">
      <c r="A22" s="4">
        <v>12</v>
      </c>
      <c r="B22" s="26" t="s">
        <v>112</v>
      </c>
      <c r="C22" s="26" t="s">
        <v>30</v>
      </c>
      <c r="D22" s="26" t="s">
        <v>67</v>
      </c>
      <c r="E22" s="16">
        <v>59</v>
      </c>
      <c r="F22" s="26" t="s">
        <v>113</v>
      </c>
      <c r="G22" s="28" t="s">
        <v>114</v>
      </c>
      <c r="H22" s="26">
        <v>2026</v>
      </c>
      <c r="I22" s="26">
        <v>735</v>
      </c>
      <c r="J22" s="26">
        <v>735</v>
      </c>
      <c r="K22" s="26" t="s">
        <v>34</v>
      </c>
      <c r="L22" s="18" t="s">
        <v>115</v>
      </c>
      <c r="M22" s="26" t="s">
        <v>34</v>
      </c>
      <c r="N22" s="26" t="s">
        <v>34</v>
      </c>
      <c r="O22" s="26" t="s">
        <v>98</v>
      </c>
      <c r="P22" s="26" t="s">
        <v>98</v>
      </c>
      <c r="Q22" s="26" t="s">
        <v>99</v>
      </c>
      <c r="R22" s="26" t="s">
        <v>100</v>
      </c>
      <c r="S22" s="26">
        <v>59</v>
      </c>
      <c r="T22" s="26">
        <v>59</v>
      </c>
      <c r="U22" s="26">
        <v>0</v>
      </c>
      <c r="V22" s="28" t="s">
        <v>116</v>
      </c>
      <c r="W22" s="27"/>
    </row>
    <row r="23" s="1" customFormat="1" ht="64" customHeight="1" spans="1:23">
      <c r="A23" s="4">
        <v>13</v>
      </c>
      <c r="B23" s="16" t="s">
        <v>117</v>
      </c>
      <c r="C23" s="4" t="s">
        <v>30</v>
      </c>
      <c r="D23" s="4" t="s">
        <v>67</v>
      </c>
      <c r="E23" s="4">
        <v>45</v>
      </c>
      <c r="F23" s="4" t="s">
        <v>77</v>
      </c>
      <c r="G23" s="18" t="s">
        <v>118</v>
      </c>
      <c r="H23" s="16">
        <v>2026</v>
      </c>
      <c r="I23" s="16">
        <v>835</v>
      </c>
      <c r="J23" s="16">
        <v>835</v>
      </c>
      <c r="K23" s="4" t="s">
        <v>34</v>
      </c>
      <c r="L23" s="18" t="s">
        <v>119</v>
      </c>
      <c r="M23" s="4" t="s">
        <v>34</v>
      </c>
      <c r="N23" s="4" t="s">
        <v>34</v>
      </c>
      <c r="O23" s="26" t="s">
        <v>98</v>
      </c>
      <c r="P23" s="26" t="s">
        <v>98</v>
      </c>
      <c r="Q23" s="26" t="s">
        <v>99</v>
      </c>
      <c r="R23" s="26" t="s">
        <v>100</v>
      </c>
      <c r="S23" s="4">
        <v>45</v>
      </c>
      <c r="T23" s="4">
        <v>45</v>
      </c>
      <c r="U23" s="4">
        <v>0</v>
      </c>
      <c r="V23" s="19" t="s">
        <v>120</v>
      </c>
      <c r="W23" s="27"/>
    </row>
    <row r="24" s="1" customFormat="1" ht="64" customHeight="1" spans="1:23">
      <c r="A24" s="4">
        <v>14</v>
      </c>
      <c r="B24" s="4" t="s">
        <v>121</v>
      </c>
      <c r="C24" s="29" t="s">
        <v>30</v>
      </c>
      <c r="D24" s="16" t="s">
        <v>67</v>
      </c>
      <c r="E24" s="4">
        <v>75</v>
      </c>
      <c r="F24" s="4" t="s">
        <v>122</v>
      </c>
      <c r="G24" s="30" t="s">
        <v>123</v>
      </c>
      <c r="H24" s="4">
        <v>2026</v>
      </c>
      <c r="I24" s="29">
        <v>450</v>
      </c>
      <c r="J24" s="29">
        <v>450</v>
      </c>
      <c r="K24" s="4" t="s">
        <v>34</v>
      </c>
      <c r="L24" s="19" t="s">
        <v>124</v>
      </c>
      <c r="M24" s="4" t="s">
        <v>34</v>
      </c>
      <c r="N24" s="4" t="s">
        <v>34</v>
      </c>
      <c r="O24" s="26" t="s">
        <v>98</v>
      </c>
      <c r="P24" s="26" t="s">
        <v>98</v>
      </c>
      <c r="Q24" s="26" t="s">
        <v>99</v>
      </c>
      <c r="R24" s="26" t="s">
        <v>100</v>
      </c>
      <c r="S24" s="4">
        <v>75</v>
      </c>
      <c r="T24" s="4">
        <v>75</v>
      </c>
      <c r="U24" s="31">
        <v>0</v>
      </c>
      <c r="V24" s="18" t="s">
        <v>125</v>
      </c>
      <c r="W24" s="27"/>
    </row>
    <row r="25" s="1" customFormat="1" ht="60" spans="1:23">
      <c r="A25" s="4">
        <v>15</v>
      </c>
      <c r="B25" s="29" t="s">
        <v>126</v>
      </c>
      <c r="C25" s="29" t="s">
        <v>30</v>
      </c>
      <c r="D25" s="16" t="s">
        <v>67</v>
      </c>
      <c r="E25" s="4">
        <v>20</v>
      </c>
      <c r="F25" s="4" t="s">
        <v>127</v>
      </c>
      <c r="G25" s="30" t="s">
        <v>128</v>
      </c>
      <c r="H25" s="4">
        <v>2026</v>
      </c>
      <c r="I25" s="32">
        <v>110</v>
      </c>
      <c r="J25" s="33">
        <v>192</v>
      </c>
      <c r="K25" s="4" t="s">
        <v>34</v>
      </c>
      <c r="L25" s="19" t="s">
        <v>124</v>
      </c>
      <c r="M25" s="4" t="s">
        <v>34</v>
      </c>
      <c r="N25" s="4" t="s">
        <v>34</v>
      </c>
      <c r="O25" s="26" t="s">
        <v>98</v>
      </c>
      <c r="P25" s="26" t="s">
        <v>98</v>
      </c>
      <c r="Q25" s="26" t="s">
        <v>99</v>
      </c>
      <c r="R25" s="26" t="s">
        <v>100</v>
      </c>
      <c r="S25" s="4">
        <v>20</v>
      </c>
      <c r="T25" s="31">
        <v>20</v>
      </c>
      <c r="U25" s="31">
        <v>0</v>
      </c>
      <c r="V25" s="18" t="s">
        <v>129</v>
      </c>
      <c r="W25" s="27"/>
    </row>
    <row r="26" s="1" customFormat="1" ht="60" spans="1:23">
      <c r="A26" s="4">
        <v>16</v>
      </c>
      <c r="B26" s="18" t="s">
        <v>130</v>
      </c>
      <c r="C26" s="16" t="s">
        <v>30</v>
      </c>
      <c r="D26" s="16" t="s">
        <v>67</v>
      </c>
      <c r="E26" s="16">
        <v>85</v>
      </c>
      <c r="F26" s="16" t="s">
        <v>131</v>
      </c>
      <c r="G26" s="18" t="s">
        <v>132</v>
      </c>
      <c r="H26" s="16">
        <v>2026</v>
      </c>
      <c r="I26" s="16">
        <v>900</v>
      </c>
      <c r="J26" s="16">
        <v>900</v>
      </c>
      <c r="K26" s="16" t="s">
        <v>34</v>
      </c>
      <c r="L26" s="18" t="s">
        <v>133</v>
      </c>
      <c r="M26" s="16" t="s">
        <v>34</v>
      </c>
      <c r="N26" s="16" t="s">
        <v>34</v>
      </c>
      <c r="O26" s="16" t="s">
        <v>98</v>
      </c>
      <c r="P26" s="16" t="s">
        <v>98</v>
      </c>
      <c r="Q26" s="16" t="s">
        <v>99</v>
      </c>
      <c r="R26" s="16" t="s">
        <v>100</v>
      </c>
      <c r="S26" s="16">
        <v>85</v>
      </c>
      <c r="T26" s="16">
        <v>85</v>
      </c>
      <c r="U26" s="16">
        <v>0</v>
      </c>
      <c r="V26" s="18" t="s">
        <v>134</v>
      </c>
      <c r="W26" s="4"/>
    </row>
    <row r="27" s="1" customFormat="1" ht="60" spans="1:23">
      <c r="A27" s="4">
        <v>17</v>
      </c>
      <c r="B27" s="16" t="s">
        <v>135</v>
      </c>
      <c r="C27" s="16" t="s">
        <v>30</v>
      </c>
      <c r="D27" s="16" t="s">
        <v>67</v>
      </c>
      <c r="E27" s="16">
        <v>25</v>
      </c>
      <c r="F27" s="16" t="s">
        <v>136</v>
      </c>
      <c r="G27" s="18" t="s">
        <v>137</v>
      </c>
      <c r="H27" s="16">
        <v>2026</v>
      </c>
      <c r="I27" s="16">
        <v>350</v>
      </c>
      <c r="J27" s="16">
        <v>500</v>
      </c>
      <c r="K27" s="16" t="s">
        <v>96</v>
      </c>
      <c r="L27" s="18" t="s">
        <v>138</v>
      </c>
      <c r="M27" s="16" t="s">
        <v>34</v>
      </c>
      <c r="N27" s="16" t="s">
        <v>34</v>
      </c>
      <c r="O27" s="16" t="s">
        <v>98</v>
      </c>
      <c r="P27" s="16" t="s">
        <v>98</v>
      </c>
      <c r="Q27" s="16" t="s">
        <v>99</v>
      </c>
      <c r="R27" s="16" t="s">
        <v>100</v>
      </c>
      <c r="S27" s="16">
        <v>25</v>
      </c>
      <c r="T27" s="16">
        <v>25</v>
      </c>
      <c r="U27" s="16">
        <v>0</v>
      </c>
      <c r="V27" s="18" t="s">
        <v>139</v>
      </c>
      <c r="W27" s="4"/>
    </row>
    <row r="28" s="2" customFormat="1" ht="97" customHeight="1" spans="1:23">
      <c r="A28" s="4">
        <v>18</v>
      </c>
      <c r="B28" s="16" t="s">
        <v>140</v>
      </c>
      <c r="C28" s="16" t="s">
        <v>30</v>
      </c>
      <c r="D28" s="16" t="s">
        <v>67</v>
      </c>
      <c r="E28" s="16">
        <v>50</v>
      </c>
      <c r="F28" s="16" t="s">
        <v>141</v>
      </c>
      <c r="G28" s="18" t="s">
        <v>95</v>
      </c>
      <c r="H28" s="16">
        <v>2026</v>
      </c>
      <c r="I28" s="16">
        <v>1038</v>
      </c>
      <c r="J28" s="16">
        <v>1038</v>
      </c>
      <c r="K28" s="16" t="s">
        <v>96</v>
      </c>
      <c r="L28" s="18" t="s">
        <v>142</v>
      </c>
      <c r="M28" s="16" t="s">
        <v>34</v>
      </c>
      <c r="N28" s="16" t="s">
        <v>34</v>
      </c>
      <c r="O28" s="16" t="s">
        <v>36</v>
      </c>
      <c r="P28" s="16" t="s">
        <v>143</v>
      </c>
      <c r="Q28" s="16" t="s">
        <v>144</v>
      </c>
      <c r="R28" s="16" t="s">
        <v>145</v>
      </c>
      <c r="S28" s="16">
        <v>50</v>
      </c>
      <c r="T28" s="16">
        <v>50</v>
      </c>
      <c r="U28" s="25">
        <v>0</v>
      </c>
      <c r="V28" s="18" t="s">
        <v>146</v>
      </c>
      <c r="W28" s="16"/>
    </row>
    <row r="29" s="1" customFormat="1" ht="64" customHeight="1" spans="1:23">
      <c r="A29" s="4">
        <v>19</v>
      </c>
      <c r="B29" s="16" t="s">
        <v>147</v>
      </c>
      <c r="C29" s="16" t="s">
        <v>30</v>
      </c>
      <c r="D29" s="16" t="s">
        <v>67</v>
      </c>
      <c r="E29" s="16">
        <v>52</v>
      </c>
      <c r="F29" s="16" t="s">
        <v>148</v>
      </c>
      <c r="G29" s="18" t="s">
        <v>149</v>
      </c>
      <c r="H29" s="16">
        <v>2026</v>
      </c>
      <c r="I29" s="16">
        <v>226</v>
      </c>
      <c r="J29" s="16">
        <v>1305</v>
      </c>
      <c r="K29" s="16" t="s">
        <v>34</v>
      </c>
      <c r="L29" s="18" t="s">
        <v>150</v>
      </c>
      <c r="M29" s="16" t="s">
        <v>34</v>
      </c>
      <c r="N29" s="16" t="s">
        <v>34</v>
      </c>
      <c r="O29" s="16" t="s">
        <v>36</v>
      </c>
      <c r="P29" s="16" t="s">
        <v>89</v>
      </c>
      <c r="Q29" s="16" t="s">
        <v>90</v>
      </c>
      <c r="R29" s="16" t="s">
        <v>91</v>
      </c>
      <c r="S29" s="16">
        <v>52</v>
      </c>
      <c r="T29" s="16">
        <v>52</v>
      </c>
      <c r="U29" s="16">
        <v>0</v>
      </c>
      <c r="V29" s="18" t="s">
        <v>151</v>
      </c>
      <c r="W29" s="24"/>
    </row>
    <row r="30" s="1" customFormat="1" ht="41" customHeight="1" spans="1:23">
      <c r="A30" s="4">
        <v>20</v>
      </c>
      <c r="B30" s="16" t="s">
        <v>152</v>
      </c>
      <c r="C30" s="16" t="s">
        <v>30</v>
      </c>
      <c r="D30" s="16" t="s">
        <v>67</v>
      </c>
      <c r="E30" s="16">
        <v>45</v>
      </c>
      <c r="F30" s="16" t="s">
        <v>153</v>
      </c>
      <c r="G30" s="18" t="s">
        <v>154</v>
      </c>
      <c r="H30" s="16">
        <v>2026</v>
      </c>
      <c r="I30" s="16">
        <v>74</v>
      </c>
      <c r="J30" s="16">
        <v>254</v>
      </c>
      <c r="K30" s="16" t="s">
        <v>96</v>
      </c>
      <c r="L30" s="18" t="s">
        <v>155</v>
      </c>
      <c r="M30" s="16" t="s">
        <v>34</v>
      </c>
      <c r="N30" s="16" t="s">
        <v>34</v>
      </c>
      <c r="O30" s="16" t="s">
        <v>36</v>
      </c>
      <c r="P30" s="16" t="s">
        <v>156</v>
      </c>
      <c r="Q30" s="16" t="s">
        <v>157</v>
      </c>
      <c r="R30" s="63" t="s">
        <v>158</v>
      </c>
      <c r="S30" s="16">
        <v>45</v>
      </c>
      <c r="T30" s="16">
        <v>45</v>
      </c>
      <c r="U30" s="16">
        <v>0</v>
      </c>
      <c r="V30" s="18" t="s">
        <v>159</v>
      </c>
      <c r="W30" s="24"/>
    </row>
    <row r="31" s="1" customFormat="1" ht="36" spans="1:23">
      <c r="A31" s="4">
        <v>21</v>
      </c>
      <c r="B31" s="16" t="s">
        <v>160</v>
      </c>
      <c r="C31" s="16" t="s">
        <v>30</v>
      </c>
      <c r="D31" s="16" t="s">
        <v>67</v>
      </c>
      <c r="E31" s="16">
        <v>59</v>
      </c>
      <c r="F31" s="16" t="s">
        <v>161</v>
      </c>
      <c r="G31" s="18" t="s">
        <v>162</v>
      </c>
      <c r="H31" s="16">
        <v>2026</v>
      </c>
      <c r="I31" s="16">
        <v>135</v>
      </c>
      <c r="J31" s="16">
        <v>463</v>
      </c>
      <c r="K31" s="16" t="s">
        <v>34</v>
      </c>
      <c r="L31" s="18" t="s">
        <v>163</v>
      </c>
      <c r="M31" s="16" t="s">
        <v>34</v>
      </c>
      <c r="N31" s="16" t="s">
        <v>34</v>
      </c>
      <c r="O31" s="16" t="s">
        <v>36</v>
      </c>
      <c r="P31" s="16" t="s">
        <v>156</v>
      </c>
      <c r="Q31" s="16" t="s">
        <v>157</v>
      </c>
      <c r="R31" s="63" t="s">
        <v>158</v>
      </c>
      <c r="S31" s="16">
        <v>59</v>
      </c>
      <c r="T31" s="16">
        <v>59</v>
      </c>
      <c r="U31" s="16">
        <v>0</v>
      </c>
      <c r="V31" s="18" t="s">
        <v>164</v>
      </c>
      <c r="W31" s="24"/>
    </row>
    <row r="32" s="1" customFormat="1" ht="58" customHeight="1" spans="1:23">
      <c r="A32" s="4">
        <v>22</v>
      </c>
      <c r="B32" s="18" t="s">
        <v>165</v>
      </c>
      <c r="C32" s="16" t="s">
        <v>30</v>
      </c>
      <c r="D32" s="16" t="s">
        <v>67</v>
      </c>
      <c r="E32" s="16">
        <v>94</v>
      </c>
      <c r="F32" s="16" t="s">
        <v>166</v>
      </c>
      <c r="G32" s="18" t="s">
        <v>167</v>
      </c>
      <c r="H32" s="16">
        <v>2026</v>
      </c>
      <c r="I32" s="16">
        <v>350</v>
      </c>
      <c r="J32" s="16">
        <v>800</v>
      </c>
      <c r="K32" s="16" t="s">
        <v>34</v>
      </c>
      <c r="L32" s="18" t="s">
        <v>168</v>
      </c>
      <c r="M32" s="16" t="s">
        <v>34</v>
      </c>
      <c r="N32" s="16" t="s">
        <v>34</v>
      </c>
      <c r="O32" s="4" t="s">
        <v>36</v>
      </c>
      <c r="P32" s="16" t="s">
        <v>169</v>
      </c>
      <c r="Q32" s="16" t="s">
        <v>170</v>
      </c>
      <c r="R32" s="16" t="s">
        <v>171</v>
      </c>
      <c r="S32" s="16">
        <v>94</v>
      </c>
      <c r="T32" s="16">
        <v>94</v>
      </c>
      <c r="U32" s="16">
        <v>0</v>
      </c>
      <c r="V32" s="18" t="s">
        <v>172</v>
      </c>
      <c r="W32" s="18"/>
    </row>
    <row r="33" s="1" customFormat="1" ht="63" customHeight="1" spans="1:23">
      <c r="A33" s="4">
        <v>23</v>
      </c>
      <c r="B33" s="16" t="s">
        <v>173</v>
      </c>
      <c r="C33" s="4" t="s">
        <v>30</v>
      </c>
      <c r="D33" s="4" t="s">
        <v>67</v>
      </c>
      <c r="E33" s="4">
        <v>60</v>
      </c>
      <c r="F33" s="4" t="s">
        <v>174</v>
      </c>
      <c r="G33" s="19" t="s">
        <v>175</v>
      </c>
      <c r="H33" s="4">
        <v>2026</v>
      </c>
      <c r="I33" s="4">
        <v>1300</v>
      </c>
      <c r="J33" s="4">
        <v>1800</v>
      </c>
      <c r="K33" s="4"/>
      <c r="L33" s="18" t="s">
        <v>176</v>
      </c>
      <c r="M33" s="4" t="s">
        <v>34</v>
      </c>
      <c r="N33" s="4" t="s">
        <v>34</v>
      </c>
      <c r="O33" s="4" t="s">
        <v>36</v>
      </c>
      <c r="P33" s="4" t="s">
        <v>80</v>
      </c>
      <c r="Q33" s="4" t="s">
        <v>81</v>
      </c>
      <c r="R33" s="16" t="s">
        <v>82</v>
      </c>
      <c r="S33" s="4">
        <v>60</v>
      </c>
      <c r="T33" s="4">
        <v>60</v>
      </c>
      <c r="U33" s="25">
        <v>0</v>
      </c>
      <c r="V33" s="19" t="s">
        <v>177</v>
      </c>
      <c r="W33" s="4"/>
    </row>
    <row r="34" s="1" customFormat="1" ht="43" customHeight="1" spans="1:23">
      <c r="A34" s="4">
        <v>24</v>
      </c>
      <c r="B34" s="4" t="s">
        <v>178</v>
      </c>
      <c r="C34" s="4" t="s">
        <v>30</v>
      </c>
      <c r="D34" s="4" t="s">
        <v>67</v>
      </c>
      <c r="E34" s="4">
        <v>25</v>
      </c>
      <c r="F34" s="4" t="s">
        <v>127</v>
      </c>
      <c r="G34" s="4" t="s">
        <v>179</v>
      </c>
      <c r="H34" s="4">
        <v>2026</v>
      </c>
      <c r="I34" s="4">
        <v>210</v>
      </c>
      <c r="J34" s="4">
        <v>379</v>
      </c>
      <c r="K34" s="4" t="s">
        <v>34</v>
      </c>
      <c r="L34" s="4" t="s">
        <v>124</v>
      </c>
      <c r="M34" s="4" t="s">
        <v>34</v>
      </c>
      <c r="N34" s="4" t="s">
        <v>34</v>
      </c>
      <c r="O34" s="4" t="s">
        <v>36</v>
      </c>
      <c r="P34" s="4" t="s">
        <v>180</v>
      </c>
      <c r="Q34" s="4" t="s">
        <v>181</v>
      </c>
      <c r="R34" s="4" t="s">
        <v>182</v>
      </c>
      <c r="S34" s="4">
        <v>20</v>
      </c>
      <c r="T34" s="4">
        <v>20</v>
      </c>
      <c r="U34" s="4">
        <v>0</v>
      </c>
      <c r="V34" s="4" t="s">
        <v>183</v>
      </c>
      <c r="W34" s="4"/>
    </row>
    <row r="35" s="3" customFormat="1" ht="84" customHeight="1" spans="1:23">
      <c r="A35" s="4">
        <v>25</v>
      </c>
      <c r="B35" s="16" t="s">
        <v>184</v>
      </c>
      <c r="C35" s="16" t="s">
        <v>30</v>
      </c>
      <c r="D35" s="16" t="s">
        <v>67</v>
      </c>
      <c r="E35" s="16">
        <v>120</v>
      </c>
      <c r="F35" s="16" t="s">
        <v>185</v>
      </c>
      <c r="G35" s="18" t="s">
        <v>186</v>
      </c>
      <c r="H35" s="16">
        <v>2026</v>
      </c>
      <c r="I35" s="16">
        <v>530</v>
      </c>
      <c r="J35" s="16">
        <v>1700</v>
      </c>
      <c r="K35" s="16" t="s">
        <v>34</v>
      </c>
      <c r="L35" s="18" t="s">
        <v>187</v>
      </c>
      <c r="M35" s="16" t="s">
        <v>34</v>
      </c>
      <c r="N35" s="16" t="s">
        <v>34</v>
      </c>
      <c r="O35" s="16" t="s">
        <v>188</v>
      </c>
      <c r="P35" s="16" t="s">
        <v>189</v>
      </c>
      <c r="Q35" s="16" t="s">
        <v>72</v>
      </c>
      <c r="R35" s="16" t="s">
        <v>73</v>
      </c>
      <c r="S35" s="16">
        <v>120</v>
      </c>
      <c r="T35" s="16">
        <v>120</v>
      </c>
      <c r="U35" s="16">
        <v>0</v>
      </c>
      <c r="V35" s="34" t="s">
        <v>190</v>
      </c>
      <c r="W35" s="35"/>
    </row>
    <row r="36" s="3" customFormat="1" ht="74" customHeight="1" spans="1:23">
      <c r="A36" s="4">
        <v>26</v>
      </c>
      <c r="B36" s="26" t="s">
        <v>191</v>
      </c>
      <c r="C36" s="26" t="s">
        <v>30</v>
      </c>
      <c r="D36" s="26" t="s">
        <v>67</v>
      </c>
      <c r="E36" s="26">
        <v>210</v>
      </c>
      <c r="F36" s="26" t="s">
        <v>192</v>
      </c>
      <c r="G36" s="28" t="s">
        <v>193</v>
      </c>
      <c r="H36" s="26">
        <v>2026</v>
      </c>
      <c r="I36" s="26">
        <v>700</v>
      </c>
      <c r="J36" s="26">
        <v>969</v>
      </c>
      <c r="K36" s="26" t="s">
        <v>34</v>
      </c>
      <c r="L36" s="28" t="s">
        <v>187</v>
      </c>
      <c r="M36" s="26" t="s">
        <v>34</v>
      </c>
      <c r="N36" s="26" t="s">
        <v>34</v>
      </c>
      <c r="O36" s="16" t="s">
        <v>188</v>
      </c>
      <c r="P36" s="26" t="s">
        <v>194</v>
      </c>
      <c r="Q36" s="26" t="s">
        <v>195</v>
      </c>
      <c r="R36" s="26" t="s">
        <v>82</v>
      </c>
      <c r="S36" s="26">
        <v>210</v>
      </c>
      <c r="T36" s="26">
        <v>210</v>
      </c>
      <c r="U36" s="26">
        <v>0</v>
      </c>
      <c r="V36" s="36" t="s">
        <v>190</v>
      </c>
      <c r="W36" s="37"/>
    </row>
    <row r="37" s="3" customFormat="1" ht="78" customHeight="1" spans="1:23">
      <c r="A37" s="4">
        <v>27</v>
      </c>
      <c r="B37" s="26" t="s">
        <v>196</v>
      </c>
      <c r="C37" s="26" t="s">
        <v>30</v>
      </c>
      <c r="D37" s="26" t="s">
        <v>67</v>
      </c>
      <c r="E37" s="26">
        <v>87.5</v>
      </c>
      <c r="F37" s="38" t="s">
        <v>197</v>
      </c>
      <c r="G37" s="28" t="s">
        <v>198</v>
      </c>
      <c r="H37" s="26">
        <v>2026</v>
      </c>
      <c r="I37" s="26">
        <v>300</v>
      </c>
      <c r="J37" s="26">
        <v>500</v>
      </c>
      <c r="K37" s="26" t="s">
        <v>34</v>
      </c>
      <c r="L37" s="28" t="s">
        <v>187</v>
      </c>
      <c r="M37" s="26" t="s">
        <v>34</v>
      </c>
      <c r="N37" s="26" t="s">
        <v>34</v>
      </c>
      <c r="O37" s="16" t="s">
        <v>188</v>
      </c>
      <c r="P37" s="26" t="s">
        <v>199</v>
      </c>
      <c r="Q37" s="26" t="s">
        <v>200</v>
      </c>
      <c r="R37" s="27" t="s">
        <v>201</v>
      </c>
      <c r="S37" s="26">
        <v>87.5</v>
      </c>
      <c r="T37" s="26">
        <v>87.5</v>
      </c>
      <c r="U37" s="26">
        <v>0</v>
      </c>
      <c r="V37" s="36" t="s">
        <v>190</v>
      </c>
      <c r="W37" s="37"/>
    </row>
    <row r="38" s="3" customFormat="1" ht="74" customHeight="1" spans="1:23">
      <c r="A38" s="4">
        <v>28</v>
      </c>
      <c r="B38" s="27" t="s">
        <v>202</v>
      </c>
      <c r="C38" s="27" t="s">
        <v>30</v>
      </c>
      <c r="D38" s="27" t="s">
        <v>203</v>
      </c>
      <c r="E38" s="27">
        <v>300</v>
      </c>
      <c r="F38" s="27" t="s">
        <v>136</v>
      </c>
      <c r="G38" s="39" t="s">
        <v>204</v>
      </c>
      <c r="H38" s="27">
        <v>2026</v>
      </c>
      <c r="I38" s="27">
        <v>1766</v>
      </c>
      <c r="J38" s="27">
        <v>1766</v>
      </c>
      <c r="K38" s="27" t="s">
        <v>96</v>
      </c>
      <c r="L38" s="39" t="s">
        <v>187</v>
      </c>
      <c r="M38" s="27" t="s">
        <v>34</v>
      </c>
      <c r="N38" s="27" t="s">
        <v>34</v>
      </c>
      <c r="O38" s="27" t="s">
        <v>188</v>
      </c>
      <c r="P38" s="27" t="s">
        <v>205</v>
      </c>
      <c r="Q38" s="27" t="s">
        <v>206</v>
      </c>
      <c r="R38" s="27" t="s">
        <v>171</v>
      </c>
      <c r="S38" s="27">
        <v>300</v>
      </c>
      <c r="T38" s="27">
        <v>300</v>
      </c>
      <c r="U38" s="27">
        <v>0</v>
      </c>
      <c r="V38" s="40" t="s">
        <v>190</v>
      </c>
      <c r="W38" s="41"/>
    </row>
    <row r="39" s="1" customFormat="1" ht="61" customHeight="1" spans="1:23">
      <c r="A39" s="4">
        <v>29</v>
      </c>
      <c r="B39" s="16" t="s">
        <v>207</v>
      </c>
      <c r="C39" s="26" t="s">
        <v>30</v>
      </c>
      <c r="D39" s="26" t="s">
        <v>208</v>
      </c>
      <c r="E39" s="4">
        <v>50</v>
      </c>
      <c r="F39" s="27" t="s">
        <v>209</v>
      </c>
      <c r="G39" s="28" t="s">
        <v>210</v>
      </c>
      <c r="H39" s="26">
        <v>2026</v>
      </c>
      <c r="I39" s="27">
        <v>832</v>
      </c>
      <c r="J39" s="27">
        <v>1254</v>
      </c>
      <c r="K39" s="27" t="s">
        <v>96</v>
      </c>
      <c r="L39" s="18" t="s">
        <v>211</v>
      </c>
      <c r="M39" s="26" t="s">
        <v>34</v>
      </c>
      <c r="N39" s="26" t="s">
        <v>34</v>
      </c>
      <c r="O39" s="26" t="s">
        <v>98</v>
      </c>
      <c r="P39" s="26" t="s">
        <v>98</v>
      </c>
      <c r="Q39" s="26" t="s">
        <v>99</v>
      </c>
      <c r="R39" s="26" t="s">
        <v>100</v>
      </c>
      <c r="S39" s="26">
        <v>50</v>
      </c>
      <c r="T39" s="26">
        <v>50</v>
      </c>
      <c r="U39" s="25">
        <v>0</v>
      </c>
      <c r="V39" s="28" t="s">
        <v>212</v>
      </c>
      <c r="W39" s="27"/>
    </row>
    <row r="40" s="1" customFormat="1" ht="65" customHeight="1" spans="1:23">
      <c r="A40" s="4">
        <v>30</v>
      </c>
      <c r="B40" s="16" t="s">
        <v>213</v>
      </c>
      <c r="C40" s="16" t="s">
        <v>30</v>
      </c>
      <c r="D40" s="26" t="s">
        <v>208</v>
      </c>
      <c r="E40" s="16">
        <v>58</v>
      </c>
      <c r="F40" s="16" t="s">
        <v>214</v>
      </c>
      <c r="G40" s="18" t="s">
        <v>215</v>
      </c>
      <c r="H40" s="16">
        <v>2026</v>
      </c>
      <c r="I40" s="16">
        <v>135</v>
      </c>
      <c r="J40" s="16">
        <v>135</v>
      </c>
      <c r="K40" s="16" t="s">
        <v>34</v>
      </c>
      <c r="L40" s="18" t="s">
        <v>216</v>
      </c>
      <c r="M40" s="16" t="s">
        <v>34</v>
      </c>
      <c r="N40" s="16" t="s">
        <v>34</v>
      </c>
      <c r="O40" s="16" t="s">
        <v>36</v>
      </c>
      <c r="P40" s="16" t="s">
        <v>217</v>
      </c>
      <c r="Q40" s="16" t="s">
        <v>218</v>
      </c>
      <c r="R40" s="16" t="s">
        <v>219</v>
      </c>
      <c r="S40" s="16">
        <v>58</v>
      </c>
      <c r="T40" s="16">
        <v>58</v>
      </c>
      <c r="U40" s="4">
        <v>0</v>
      </c>
      <c r="V40" s="18" t="s">
        <v>220</v>
      </c>
      <c r="W40" s="24"/>
    </row>
    <row r="41" s="1" customFormat="1" ht="60" customHeight="1" spans="1:23">
      <c r="A41" s="4">
        <v>31</v>
      </c>
      <c r="B41" s="16" t="s">
        <v>221</v>
      </c>
      <c r="C41" s="16" t="s">
        <v>30</v>
      </c>
      <c r="D41" s="26" t="s">
        <v>208</v>
      </c>
      <c r="E41" s="16">
        <v>42</v>
      </c>
      <c r="F41" s="16" t="s">
        <v>222</v>
      </c>
      <c r="G41" s="18" t="s">
        <v>223</v>
      </c>
      <c r="H41" s="16">
        <v>2026</v>
      </c>
      <c r="I41" s="16">
        <v>600</v>
      </c>
      <c r="J41" s="16">
        <v>600</v>
      </c>
      <c r="K41" s="16" t="s">
        <v>34</v>
      </c>
      <c r="L41" s="18" t="s">
        <v>115</v>
      </c>
      <c r="M41" s="16" t="s">
        <v>34</v>
      </c>
      <c r="N41" s="16" t="s">
        <v>34</v>
      </c>
      <c r="O41" s="16" t="s">
        <v>36</v>
      </c>
      <c r="P41" s="16" t="s">
        <v>217</v>
      </c>
      <c r="Q41" s="16" t="s">
        <v>218</v>
      </c>
      <c r="R41" s="16" t="s">
        <v>219</v>
      </c>
      <c r="S41" s="16">
        <v>42</v>
      </c>
      <c r="T41" s="16">
        <v>42</v>
      </c>
      <c r="U41" s="16">
        <v>0</v>
      </c>
      <c r="V41" s="18" t="s">
        <v>224</v>
      </c>
      <c r="W41" s="24"/>
    </row>
    <row r="42" s="2" customFormat="1" ht="97" customHeight="1" spans="1:23">
      <c r="A42" s="4">
        <v>32</v>
      </c>
      <c r="B42" s="16" t="s">
        <v>225</v>
      </c>
      <c r="C42" s="16" t="s">
        <v>30</v>
      </c>
      <c r="D42" s="26" t="s">
        <v>208</v>
      </c>
      <c r="E42" s="16">
        <v>59</v>
      </c>
      <c r="F42" s="16" t="s">
        <v>226</v>
      </c>
      <c r="G42" s="18" t="s">
        <v>227</v>
      </c>
      <c r="H42" s="16">
        <v>2026</v>
      </c>
      <c r="I42" s="16">
        <v>346</v>
      </c>
      <c r="J42" s="16">
        <v>346</v>
      </c>
      <c r="K42" s="16" t="s">
        <v>34</v>
      </c>
      <c r="L42" s="18" t="s">
        <v>228</v>
      </c>
      <c r="M42" s="16" t="s">
        <v>34</v>
      </c>
      <c r="N42" s="16" t="s">
        <v>34</v>
      </c>
      <c r="O42" s="16" t="s">
        <v>36</v>
      </c>
      <c r="P42" s="16" t="s">
        <v>143</v>
      </c>
      <c r="Q42" s="16" t="s">
        <v>144</v>
      </c>
      <c r="R42" s="16" t="s">
        <v>145</v>
      </c>
      <c r="S42" s="16">
        <v>59</v>
      </c>
      <c r="T42" s="16">
        <v>59</v>
      </c>
      <c r="U42" s="25">
        <v>0</v>
      </c>
      <c r="V42" s="18" t="s">
        <v>229</v>
      </c>
      <c r="W42" s="16"/>
    </row>
    <row r="43" s="1" customFormat="1" ht="59" customHeight="1" spans="1:23">
      <c r="A43" s="4">
        <v>33</v>
      </c>
      <c r="B43" s="16" t="s">
        <v>230</v>
      </c>
      <c r="C43" s="16" t="s">
        <v>30</v>
      </c>
      <c r="D43" s="16" t="s">
        <v>208</v>
      </c>
      <c r="E43" s="16">
        <v>59</v>
      </c>
      <c r="F43" s="16" t="s">
        <v>231</v>
      </c>
      <c r="G43" s="18" t="s">
        <v>232</v>
      </c>
      <c r="H43" s="16">
        <v>2026</v>
      </c>
      <c r="I43" s="16">
        <v>166</v>
      </c>
      <c r="J43" s="16">
        <v>248</v>
      </c>
      <c r="K43" s="16" t="s">
        <v>34</v>
      </c>
      <c r="L43" s="18" t="s">
        <v>233</v>
      </c>
      <c r="M43" s="16" t="s">
        <v>34</v>
      </c>
      <c r="N43" s="16" t="s">
        <v>34</v>
      </c>
      <c r="O43" s="16" t="s">
        <v>36</v>
      </c>
      <c r="P43" s="16" t="s">
        <v>89</v>
      </c>
      <c r="Q43" s="16" t="s">
        <v>90</v>
      </c>
      <c r="R43" s="16" t="s">
        <v>91</v>
      </c>
      <c r="S43" s="16">
        <v>59</v>
      </c>
      <c r="T43" s="16">
        <v>59</v>
      </c>
      <c r="U43" s="16">
        <v>0</v>
      </c>
      <c r="V43" s="18" t="s">
        <v>234</v>
      </c>
      <c r="W43" s="16"/>
    </row>
    <row r="44" s="1" customFormat="1" ht="109" customHeight="1" spans="1:23">
      <c r="A44" s="4">
        <v>34</v>
      </c>
      <c r="B44" s="16" t="s">
        <v>235</v>
      </c>
      <c r="C44" s="16" t="s">
        <v>30</v>
      </c>
      <c r="D44" s="26" t="s">
        <v>208</v>
      </c>
      <c r="E44" s="4">
        <v>57</v>
      </c>
      <c r="F44" s="16" t="s">
        <v>197</v>
      </c>
      <c r="G44" s="18" t="s">
        <v>236</v>
      </c>
      <c r="H44" s="16">
        <v>2026</v>
      </c>
      <c r="I44" s="16">
        <v>423</v>
      </c>
      <c r="J44" s="16">
        <v>1842</v>
      </c>
      <c r="K44" s="16" t="s">
        <v>34</v>
      </c>
      <c r="L44" s="18" t="s">
        <v>237</v>
      </c>
      <c r="M44" s="16" t="s">
        <v>34</v>
      </c>
      <c r="N44" s="16" t="s">
        <v>34</v>
      </c>
      <c r="O44" s="16" t="s">
        <v>36</v>
      </c>
      <c r="P44" s="16" t="s">
        <v>238</v>
      </c>
      <c r="Q44" s="16" t="s">
        <v>200</v>
      </c>
      <c r="R44" s="16" t="s">
        <v>201</v>
      </c>
      <c r="S44" s="4">
        <v>57</v>
      </c>
      <c r="T44" s="4">
        <v>57</v>
      </c>
      <c r="U44" s="16">
        <v>0</v>
      </c>
      <c r="V44" s="34" t="s">
        <v>239</v>
      </c>
      <c r="W44" s="4"/>
    </row>
    <row r="45" s="1" customFormat="1" ht="48" spans="1:23">
      <c r="A45" s="4">
        <v>35</v>
      </c>
      <c r="B45" s="16" t="s">
        <v>240</v>
      </c>
      <c r="C45" s="16" t="s">
        <v>30</v>
      </c>
      <c r="D45" s="26" t="s">
        <v>208</v>
      </c>
      <c r="E45" s="16">
        <v>58</v>
      </c>
      <c r="F45" s="16" t="s">
        <v>241</v>
      </c>
      <c r="G45" s="18" t="s">
        <v>242</v>
      </c>
      <c r="H45" s="16">
        <v>2026</v>
      </c>
      <c r="I45" s="16">
        <v>409</v>
      </c>
      <c r="J45" s="16">
        <v>725</v>
      </c>
      <c r="K45" s="16" t="s">
        <v>34</v>
      </c>
      <c r="L45" s="18" t="s">
        <v>237</v>
      </c>
      <c r="M45" s="16" t="s">
        <v>34</v>
      </c>
      <c r="N45" s="16" t="s">
        <v>34</v>
      </c>
      <c r="O45" s="16" t="s">
        <v>36</v>
      </c>
      <c r="P45" s="16" t="s">
        <v>238</v>
      </c>
      <c r="Q45" s="16" t="s">
        <v>200</v>
      </c>
      <c r="R45" s="16" t="s">
        <v>201</v>
      </c>
      <c r="S45" s="16">
        <v>58</v>
      </c>
      <c r="T45" s="16">
        <v>58</v>
      </c>
      <c r="U45" s="16">
        <v>0</v>
      </c>
      <c r="V45" s="34" t="s">
        <v>243</v>
      </c>
      <c r="W45" s="4"/>
    </row>
    <row r="46" s="1" customFormat="1" ht="48" spans="1:23">
      <c r="A46" s="4">
        <v>36</v>
      </c>
      <c r="B46" s="18" t="s">
        <v>244</v>
      </c>
      <c r="C46" s="16" t="s">
        <v>30</v>
      </c>
      <c r="D46" s="26" t="s">
        <v>208</v>
      </c>
      <c r="E46" s="16">
        <v>67</v>
      </c>
      <c r="F46" s="16" t="s">
        <v>245</v>
      </c>
      <c r="G46" s="18" t="s">
        <v>246</v>
      </c>
      <c r="H46" s="16">
        <v>2026</v>
      </c>
      <c r="I46" s="16">
        <v>1000</v>
      </c>
      <c r="J46" s="16">
        <v>1000</v>
      </c>
      <c r="K46" s="16" t="s">
        <v>34</v>
      </c>
      <c r="L46" s="18" t="s">
        <v>247</v>
      </c>
      <c r="M46" s="16" t="s">
        <v>34</v>
      </c>
      <c r="N46" s="16" t="s">
        <v>34</v>
      </c>
      <c r="O46" s="4" t="s">
        <v>36</v>
      </c>
      <c r="P46" s="16" t="s">
        <v>169</v>
      </c>
      <c r="Q46" s="16" t="s">
        <v>248</v>
      </c>
      <c r="R46" s="16" t="s">
        <v>171</v>
      </c>
      <c r="S46" s="16">
        <v>67</v>
      </c>
      <c r="T46" s="16">
        <v>67</v>
      </c>
      <c r="U46" s="16">
        <v>0</v>
      </c>
      <c r="V46" s="18" t="s">
        <v>249</v>
      </c>
      <c r="W46" s="4"/>
    </row>
    <row r="47" s="1" customFormat="1" ht="52" customHeight="1" spans="1:23">
      <c r="A47" s="4">
        <v>37</v>
      </c>
      <c r="B47" s="16" t="s">
        <v>250</v>
      </c>
      <c r="C47" s="4" t="s">
        <v>30</v>
      </c>
      <c r="D47" s="26" t="s">
        <v>208</v>
      </c>
      <c r="E47" s="16">
        <v>33.6</v>
      </c>
      <c r="F47" s="4" t="s">
        <v>77</v>
      </c>
      <c r="G47" s="18" t="s">
        <v>251</v>
      </c>
      <c r="H47" s="4">
        <v>2026</v>
      </c>
      <c r="I47" s="16">
        <v>800</v>
      </c>
      <c r="J47" s="16">
        <v>1000</v>
      </c>
      <c r="K47" s="4" t="s">
        <v>34</v>
      </c>
      <c r="L47" s="18" t="s">
        <v>252</v>
      </c>
      <c r="M47" s="4" t="s">
        <v>34</v>
      </c>
      <c r="N47" s="4" t="s">
        <v>34</v>
      </c>
      <c r="O47" s="16" t="s">
        <v>36</v>
      </c>
      <c r="P47" s="4" t="s">
        <v>80</v>
      </c>
      <c r="Q47" s="4" t="s">
        <v>195</v>
      </c>
      <c r="R47" s="16" t="s">
        <v>82</v>
      </c>
      <c r="S47" s="4">
        <v>33.6</v>
      </c>
      <c r="T47" s="4">
        <v>33.6</v>
      </c>
      <c r="U47" s="25">
        <v>0</v>
      </c>
      <c r="V47" s="18" t="s">
        <v>253</v>
      </c>
      <c r="W47" s="4"/>
    </row>
    <row r="48" s="1" customFormat="1" ht="52" customHeight="1" spans="1:23">
      <c r="A48" s="4">
        <v>38</v>
      </c>
      <c r="B48" s="16" t="s">
        <v>254</v>
      </c>
      <c r="C48" s="16" t="s">
        <v>30</v>
      </c>
      <c r="D48" s="26" t="s">
        <v>208</v>
      </c>
      <c r="E48" s="16">
        <v>55</v>
      </c>
      <c r="F48" s="16" t="s">
        <v>255</v>
      </c>
      <c r="G48" s="18" t="s">
        <v>256</v>
      </c>
      <c r="H48" s="16">
        <v>2026</v>
      </c>
      <c r="I48" s="16">
        <v>1635</v>
      </c>
      <c r="J48" s="16">
        <v>1635</v>
      </c>
      <c r="K48" s="16" t="s">
        <v>34</v>
      </c>
      <c r="L48" s="18" t="s">
        <v>257</v>
      </c>
      <c r="M48" s="16" t="s">
        <v>34</v>
      </c>
      <c r="N48" s="16" t="s">
        <v>34</v>
      </c>
      <c r="O48" s="16" t="s">
        <v>36</v>
      </c>
      <c r="P48" s="16" t="s">
        <v>258</v>
      </c>
      <c r="Q48" s="16" t="s">
        <v>259</v>
      </c>
      <c r="R48" s="16" t="s">
        <v>260</v>
      </c>
      <c r="S48" s="16">
        <v>70</v>
      </c>
      <c r="T48" s="16">
        <v>70</v>
      </c>
      <c r="U48" s="16">
        <v>0</v>
      </c>
      <c r="V48" s="18" t="s">
        <v>261</v>
      </c>
      <c r="W48" s="4"/>
    </row>
    <row r="49" s="1" customFormat="1" ht="72" spans="1:23">
      <c r="A49" s="4">
        <v>39</v>
      </c>
      <c r="B49" s="16" t="s">
        <v>262</v>
      </c>
      <c r="C49" s="16" t="s">
        <v>30</v>
      </c>
      <c r="D49" s="26" t="s">
        <v>208</v>
      </c>
      <c r="E49" s="16">
        <v>43.5</v>
      </c>
      <c r="F49" s="16" t="s">
        <v>263</v>
      </c>
      <c r="G49" s="18" t="s">
        <v>264</v>
      </c>
      <c r="H49" s="16">
        <v>2026</v>
      </c>
      <c r="I49" s="16">
        <v>325</v>
      </c>
      <c r="J49" s="16">
        <v>500</v>
      </c>
      <c r="K49" s="16" t="s">
        <v>34</v>
      </c>
      <c r="L49" s="18" t="s">
        <v>211</v>
      </c>
      <c r="M49" s="16" t="s">
        <v>34</v>
      </c>
      <c r="N49" s="16" t="s">
        <v>34</v>
      </c>
      <c r="O49" s="16" t="s">
        <v>36</v>
      </c>
      <c r="P49" s="16" t="s">
        <v>258</v>
      </c>
      <c r="Q49" s="16" t="s">
        <v>259</v>
      </c>
      <c r="R49" s="16" t="s">
        <v>260</v>
      </c>
      <c r="S49" s="16">
        <v>43.5</v>
      </c>
      <c r="T49" s="16">
        <v>43.5</v>
      </c>
      <c r="U49" s="16">
        <v>0</v>
      </c>
      <c r="V49" s="18" t="s">
        <v>211</v>
      </c>
      <c r="W49" s="4"/>
    </row>
    <row r="50" s="1" customFormat="1" ht="52" customHeight="1" spans="1:23">
      <c r="A50" s="4">
        <v>40</v>
      </c>
      <c r="B50" s="4" t="s">
        <v>265</v>
      </c>
      <c r="C50" s="16" t="s">
        <v>30</v>
      </c>
      <c r="D50" s="26" t="s">
        <v>208</v>
      </c>
      <c r="E50" s="4">
        <v>45</v>
      </c>
      <c r="F50" s="4" t="s">
        <v>266</v>
      </c>
      <c r="G50" s="19" t="s">
        <v>267</v>
      </c>
      <c r="H50" s="4">
        <v>2026</v>
      </c>
      <c r="I50" s="4">
        <v>190</v>
      </c>
      <c r="J50" s="4">
        <v>377</v>
      </c>
      <c r="K50" s="4" t="s">
        <v>96</v>
      </c>
      <c r="L50" s="19" t="s">
        <v>268</v>
      </c>
      <c r="M50" s="4" t="s">
        <v>34</v>
      </c>
      <c r="N50" s="4" t="s">
        <v>34</v>
      </c>
      <c r="O50" s="16" t="s">
        <v>36</v>
      </c>
      <c r="P50" s="4" t="s">
        <v>180</v>
      </c>
      <c r="Q50" s="4" t="s">
        <v>181</v>
      </c>
      <c r="R50" s="29" t="s">
        <v>182</v>
      </c>
      <c r="S50" s="4">
        <v>45</v>
      </c>
      <c r="T50" s="4">
        <v>45</v>
      </c>
      <c r="U50" s="16">
        <v>0</v>
      </c>
      <c r="V50" s="19" t="s">
        <v>269</v>
      </c>
      <c r="W50" s="4"/>
    </row>
    <row r="51" s="1" customFormat="1" ht="52" customHeight="1" spans="1:23">
      <c r="A51" s="4">
        <v>41</v>
      </c>
      <c r="B51" s="4" t="s">
        <v>270</v>
      </c>
      <c r="C51" s="16" t="s">
        <v>30</v>
      </c>
      <c r="D51" s="26" t="s">
        <v>208</v>
      </c>
      <c r="E51" s="4">
        <v>45</v>
      </c>
      <c r="F51" s="4" t="s">
        <v>127</v>
      </c>
      <c r="G51" s="19" t="s">
        <v>271</v>
      </c>
      <c r="H51" s="4">
        <v>2026</v>
      </c>
      <c r="I51" s="4">
        <v>251</v>
      </c>
      <c r="J51" s="4">
        <v>251</v>
      </c>
      <c r="K51" s="4" t="s">
        <v>34</v>
      </c>
      <c r="L51" s="19" t="s">
        <v>268</v>
      </c>
      <c r="M51" s="4" t="s">
        <v>34</v>
      </c>
      <c r="N51" s="4" t="s">
        <v>34</v>
      </c>
      <c r="O51" s="16" t="s">
        <v>36</v>
      </c>
      <c r="P51" s="4" t="s">
        <v>180</v>
      </c>
      <c r="Q51" s="4" t="s">
        <v>181</v>
      </c>
      <c r="R51" s="29" t="s">
        <v>182</v>
      </c>
      <c r="S51" s="4">
        <v>45</v>
      </c>
      <c r="T51" s="4">
        <v>45</v>
      </c>
      <c r="U51" s="16">
        <v>0</v>
      </c>
      <c r="V51" s="19" t="s">
        <v>269</v>
      </c>
      <c r="W51" s="4"/>
    </row>
    <row r="52" s="1" customFormat="1" ht="52" customHeight="1" spans="1:23">
      <c r="A52" s="4">
        <v>42</v>
      </c>
      <c r="B52" s="4" t="s">
        <v>272</v>
      </c>
      <c r="C52" s="16" t="s">
        <v>30</v>
      </c>
      <c r="D52" s="26" t="s">
        <v>208</v>
      </c>
      <c r="E52" s="4">
        <v>21</v>
      </c>
      <c r="F52" s="4" t="s">
        <v>273</v>
      </c>
      <c r="G52" s="19" t="s">
        <v>274</v>
      </c>
      <c r="H52" s="4">
        <v>2026</v>
      </c>
      <c r="I52" s="4">
        <v>30</v>
      </c>
      <c r="J52" s="4">
        <v>74</v>
      </c>
      <c r="K52" s="4" t="s">
        <v>34</v>
      </c>
      <c r="L52" s="19" t="s">
        <v>268</v>
      </c>
      <c r="M52" s="4" t="s">
        <v>34</v>
      </c>
      <c r="N52" s="4" t="s">
        <v>34</v>
      </c>
      <c r="O52" s="16" t="s">
        <v>36</v>
      </c>
      <c r="P52" s="4" t="s">
        <v>180</v>
      </c>
      <c r="Q52" s="4" t="s">
        <v>181</v>
      </c>
      <c r="R52" s="29" t="s">
        <v>182</v>
      </c>
      <c r="S52" s="4">
        <v>21</v>
      </c>
      <c r="T52" s="4">
        <v>21</v>
      </c>
      <c r="U52" s="16">
        <v>0</v>
      </c>
      <c r="V52" s="19" t="s">
        <v>275</v>
      </c>
      <c r="W52" s="4"/>
    </row>
    <row r="53" s="4" customFormat="1" ht="52" customHeight="1" spans="1:23">
      <c r="A53" s="4">
        <v>43</v>
      </c>
      <c r="B53" s="4" t="s">
        <v>276</v>
      </c>
      <c r="C53" s="4" t="s">
        <v>30</v>
      </c>
      <c r="D53" s="4" t="s">
        <v>208</v>
      </c>
      <c r="E53" s="4">
        <v>45</v>
      </c>
      <c r="F53" s="4" t="s">
        <v>277</v>
      </c>
      <c r="G53" s="4" t="s">
        <v>278</v>
      </c>
      <c r="H53" s="4">
        <v>2026</v>
      </c>
      <c r="I53" s="4">
        <v>312</v>
      </c>
      <c r="J53" s="4">
        <v>312</v>
      </c>
      <c r="K53" s="4" t="s">
        <v>96</v>
      </c>
      <c r="L53" s="4" t="s">
        <v>279</v>
      </c>
      <c r="M53" s="4" t="s">
        <v>34</v>
      </c>
      <c r="N53" s="4" t="s">
        <v>34</v>
      </c>
      <c r="O53" s="4" t="s">
        <v>36</v>
      </c>
      <c r="P53" s="4" t="s">
        <v>180</v>
      </c>
      <c r="Q53" s="4" t="s">
        <v>181</v>
      </c>
      <c r="R53" s="4" t="s">
        <v>182</v>
      </c>
      <c r="S53" s="4">
        <v>45</v>
      </c>
      <c r="T53" s="4">
        <v>45</v>
      </c>
      <c r="U53" s="4">
        <v>0</v>
      </c>
      <c r="V53" s="4" t="s">
        <v>280</v>
      </c>
    </row>
    <row r="54" s="1" customFormat="1" ht="108" customHeight="1" spans="1:23">
      <c r="A54" s="4">
        <v>44</v>
      </c>
      <c r="B54" s="4" t="s">
        <v>281</v>
      </c>
      <c r="C54" s="4" t="s">
        <v>30</v>
      </c>
      <c r="D54" s="26" t="s">
        <v>208</v>
      </c>
      <c r="E54" s="4">
        <v>60</v>
      </c>
      <c r="F54" s="4" t="s">
        <v>282</v>
      </c>
      <c r="G54" s="19" t="s">
        <v>283</v>
      </c>
      <c r="H54" s="4">
        <v>2026</v>
      </c>
      <c r="I54" s="4">
        <v>1300</v>
      </c>
      <c r="J54" s="4">
        <v>1300</v>
      </c>
      <c r="K54" s="4" t="s">
        <v>34</v>
      </c>
      <c r="L54" s="19" t="s">
        <v>284</v>
      </c>
      <c r="M54" s="4" t="s">
        <v>34</v>
      </c>
      <c r="N54" s="4" t="s">
        <v>34</v>
      </c>
      <c r="O54" s="4" t="s">
        <v>36</v>
      </c>
      <c r="P54" s="4" t="s">
        <v>285</v>
      </c>
      <c r="Q54" s="4" t="s">
        <v>286</v>
      </c>
      <c r="R54" s="4" t="s">
        <v>287</v>
      </c>
      <c r="S54" s="4">
        <v>60</v>
      </c>
      <c r="T54" s="4">
        <v>60</v>
      </c>
      <c r="U54" s="25">
        <v>0</v>
      </c>
      <c r="V54" s="19" t="s">
        <v>288</v>
      </c>
      <c r="W54" s="4"/>
    </row>
    <row r="55" s="1" customFormat="1" ht="108" customHeight="1" spans="1:23">
      <c r="A55" s="4">
        <v>45</v>
      </c>
      <c r="B55" s="4" t="s">
        <v>289</v>
      </c>
      <c r="C55" s="4" t="s">
        <v>30</v>
      </c>
      <c r="D55" s="26" t="s">
        <v>208</v>
      </c>
      <c r="E55" s="4">
        <v>65</v>
      </c>
      <c r="F55" s="4" t="s">
        <v>290</v>
      </c>
      <c r="G55" s="19" t="s">
        <v>291</v>
      </c>
      <c r="H55" s="4">
        <v>2026</v>
      </c>
      <c r="I55" s="4">
        <v>767</v>
      </c>
      <c r="J55" s="4">
        <v>767</v>
      </c>
      <c r="K55" s="4" t="s">
        <v>34</v>
      </c>
      <c r="L55" s="19" t="s">
        <v>292</v>
      </c>
      <c r="M55" s="4" t="s">
        <v>34</v>
      </c>
      <c r="N55" s="4" t="s">
        <v>34</v>
      </c>
      <c r="O55" s="4" t="s">
        <v>36</v>
      </c>
      <c r="P55" s="4" t="s">
        <v>285</v>
      </c>
      <c r="Q55" s="4" t="s">
        <v>286</v>
      </c>
      <c r="R55" s="4" t="s">
        <v>287</v>
      </c>
      <c r="S55" s="4">
        <v>65</v>
      </c>
      <c r="T55" s="4">
        <v>65</v>
      </c>
      <c r="U55" s="25">
        <v>0</v>
      </c>
      <c r="V55" s="19" t="s">
        <v>293</v>
      </c>
      <c r="W55" s="4"/>
    </row>
    <row r="56" s="1" customFormat="1" ht="24" customHeight="1" spans="1:23">
      <c r="A56" s="42" t="s">
        <v>294</v>
      </c>
      <c r="B56" s="42"/>
      <c r="C56" s="42"/>
      <c r="D56" s="42"/>
      <c r="E56" s="16">
        <f>E57+E70+E74+E105</f>
        <v>3354.34</v>
      </c>
      <c r="F56" s="16"/>
      <c r="G56" s="18"/>
      <c r="H56" s="16"/>
      <c r="I56" s="16"/>
      <c r="J56" s="16"/>
      <c r="K56" s="16"/>
      <c r="L56" s="18"/>
      <c r="M56" s="16"/>
      <c r="N56" s="16"/>
      <c r="O56" s="16"/>
      <c r="P56" s="16"/>
      <c r="Q56" s="16"/>
      <c r="R56" s="16"/>
      <c r="S56" s="16"/>
      <c r="T56" s="16"/>
      <c r="U56" s="16"/>
      <c r="V56" s="18"/>
      <c r="W56" s="16"/>
    </row>
    <row r="57" s="2" customFormat="1" ht="25" customHeight="1" spans="1:23">
      <c r="A57" s="15" t="s">
        <v>295</v>
      </c>
      <c r="B57" s="15"/>
      <c r="C57" s="15"/>
      <c r="D57" s="15"/>
      <c r="E57" s="16">
        <f>SUM(E58:E69)</f>
        <v>778.46</v>
      </c>
      <c r="F57" s="16"/>
      <c r="G57" s="18"/>
      <c r="H57" s="16"/>
      <c r="I57" s="4"/>
      <c r="J57" s="4"/>
      <c r="K57" s="16"/>
      <c r="L57" s="18"/>
      <c r="M57" s="16"/>
      <c r="N57" s="16"/>
      <c r="O57" s="16"/>
      <c r="P57" s="16"/>
      <c r="Q57" s="16"/>
      <c r="R57" s="16"/>
      <c r="S57" s="16"/>
      <c r="T57" s="16"/>
      <c r="U57" s="25"/>
      <c r="V57" s="18"/>
      <c r="W57" s="16"/>
    </row>
    <row r="58" s="1" customFormat="1" ht="78" customHeight="1" spans="1:23">
      <c r="A58" s="27">
        <v>46</v>
      </c>
      <c r="B58" s="16" t="s">
        <v>296</v>
      </c>
      <c r="C58" s="16" t="s">
        <v>297</v>
      </c>
      <c r="D58" s="16" t="s">
        <v>298</v>
      </c>
      <c r="E58" s="16">
        <v>80</v>
      </c>
      <c r="F58" s="16" t="s">
        <v>299</v>
      </c>
      <c r="G58" s="18" t="s">
        <v>300</v>
      </c>
      <c r="H58" s="16">
        <v>2026</v>
      </c>
      <c r="I58" s="16">
        <v>710</v>
      </c>
      <c r="J58" s="23">
        <v>710</v>
      </c>
      <c r="K58" s="16" t="s">
        <v>34</v>
      </c>
      <c r="L58" s="18" t="s">
        <v>301</v>
      </c>
      <c r="M58" s="24" t="s">
        <v>34</v>
      </c>
      <c r="N58" s="24" t="s">
        <v>34</v>
      </c>
      <c r="O58" s="26" t="s">
        <v>98</v>
      </c>
      <c r="P58" s="26" t="s">
        <v>98</v>
      </c>
      <c r="Q58" s="26" t="s">
        <v>99</v>
      </c>
      <c r="R58" s="26" t="s">
        <v>100</v>
      </c>
      <c r="S58" s="16">
        <v>80</v>
      </c>
      <c r="T58" s="16">
        <v>80</v>
      </c>
      <c r="U58" s="16">
        <v>0</v>
      </c>
      <c r="V58" s="18" t="s">
        <v>302</v>
      </c>
      <c r="W58" s="27"/>
    </row>
    <row r="59" s="1" customFormat="1" ht="60" customHeight="1" spans="1:23">
      <c r="A59" s="27">
        <v>47</v>
      </c>
      <c r="B59" s="26" t="s">
        <v>303</v>
      </c>
      <c r="C59" s="26" t="s">
        <v>297</v>
      </c>
      <c r="D59" s="26" t="s">
        <v>298</v>
      </c>
      <c r="E59" s="16">
        <v>59</v>
      </c>
      <c r="F59" s="26" t="s">
        <v>108</v>
      </c>
      <c r="G59" s="28" t="s">
        <v>304</v>
      </c>
      <c r="H59" s="26">
        <v>2026</v>
      </c>
      <c r="I59" s="26">
        <v>635</v>
      </c>
      <c r="J59" s="26">
        <v>635</v>
      </c>
      <c r="K59" s="26" t="s">
        <v>34</v>
      </c>
      <c r="L59" s="18" t="s">
        <v>305</v>
      </c>
      <c r="M59" s="26" t="s">
        <v>34</v>
      </c>
      <c r="N59" s="26" t="s">
        <v>34</v>
      </c>
      <c r="O59" s="26" t="s">
        <v>98</v>
      </c>
      <c r="P59" s="26" t="s">
        <v>98</v>
      </c>
      <c r="Q59" s="26" t="s">
        <v>99</v>
      </c>
      <c r="R59" s="26" t="s">
        <v>100</v>
      </c>
      <c r="S59" s="26">
        <v>59</v>
      </c>
      <c r="T59" s="26">
        <v>59</v>
      </c>
      <c r="U59" s="26">
        <v>0</v>
      </c>
      <c r="V59" s="28" t="s">
        <v>306</v>
      </c>
      <c r="W59" s="27"/>
    </row>
    <row r="60" s="1" customFormat="1" ht="126" customHeight="1" spans="1:23">
      <c r="A60" s="27">
        <v>48</v>
      </c>
      <c r="B60" s="26" t="s">
        <v>307</v>
      </c>
      <c r="C60" s="26" t="s">
        <v>297</v>
      </c>
      <c r="D60" s="26" t="s">
        <v>298</v>
      </c>
      <c r="E60" s="16">
        <v>80</v>
      </c>
      <c r="F60" s="26" t="s">
        <v>308</v>
      </c>
      <c r="G60" s="28" t="s">
        <v>309</v>
      </c>
      <c r="H60" s="26">
        <v>2026</v>
      </c>
      <c r="I60" s="26">
        <v>1700</v>
      </c>
      <c r="J60" s="26">
        <v>1700</v>
      </c>
      <c r="K60" s="26" t="s">
        <v>34</v>
      </c>
      <c r="L60" s="18" t="s">
        <v>310</v>
      </c>
      <c r="M60" s="26" t="s">
        <v>34</v>
      </c>
      <c r="N60" s="26" t="s">
        <v>34</v>
      </c>
      <c r="O60" s="26" t="s">
        <v>98</v>
      </c>
      <c r="P60" s="26" t="s">
        <v>98</v>
      </c>
      <c r="Q60" s="26" t="s">
        <v>99</v>
      </c>
      <c r="R60" s="26" t="s">
        <v>100</v>
      </c>
      <c r="S60" s="26">
        <v>80</v>
      </c>
      <c r="T60" s="26">
        <v>80</v>
      </c>
      <c r="U60" s="26">
        <v>0</v>
      </c>
      <c r="V60" s="28" t="s">
        <v>311</v>
      </c>
      <c r="W60" s="27"/>
    </row>
    <row r="61" s="1" customFormat="1" ht="73" customHeight="1" spans="1:23">
      <c r="A61" s="27">
        <v>49</v>
      </c>
      <c r="B61" s="16" t="s">
        <v>312</v>
      </c>
      <c r="C61" s="16" t="s">
        <v>297</v>
      </c>
      <c r="D61" s="4" t="s">
        <v>298</v>
      </c>
      <c r="E61" s="4">
        <v>50</v>
      </c>
      <c r="F61" s="4" t="s">
        <v>313</v>
      </c>
      <c r="G61" s="18" t="s">
        <v>314</v>
      </c>
      <c r="H61" s="16">
        <v>2026</v>
      </c>
      <c r="I61" s="16">
        <v>600</v>
      </c>
      <c r="J61" s="4">
        <v>1000</v>
      </c>
      <c r="K61" s="4" t="s">
        <v>34</v>
      </c>
      <c r="L61" s="18" t="s">
        <v>315</v>
      </c>
      <c r="M61" s="4" t="s">
        <v>34</v>
      </c>
      <c r="N61" s="4" t="s">
        <v>34</v>
      </c>
      <c r="O61" s="26" t="s">
        <v>98</v>
      </c>
      <c r="P61" s="26" t="s">
        <v>98</v>
      </c>
      <c r="Q61" s="26" t="s">
        <v>99</v>
      </c>
      <c r="R61" s="26" t="s">
        <v>100</v>
      </c>
      <c r="S61" s="4">
        <v>50</v>
      </c>
      <c r="T61" s="4">
        <v>50</v>
      </c>
      <c r="U61" s="4">
        <v>0</v>
      </c>
      <c r="V61" s="19" t="s">
        <v>316</v>
      </c>
      <c r="W61" s="27"/>
    </row>
    <row r="62" s="1" customFormat="1" ht="102" customHeight="1" spans="1:23">
      <c r="A62" s="27">
        <v>50</v>
      </c>
      <c r="B62" s="26" t="s">
        <v>317</v>
      </c>
      <c r="C62" s="26" t="s">
        <v>297</v>
      </c>
      <c r="D62" s="26" t="s">
        <v>298</v>
      </c>
      <c r="E62" s="16">
        <v>45</v>
      </c>
      <c r="F62" s="38" t="s">
        <v>318</v>
      </c>
      <c r="G62" s="43" t="s">
        <v>319</v>
      </c>
      <c r="H62" s="26">
        <v>2026</v>
      </c>
      <c r="I62" s="26">
        <v>240</v>
      </c>
      <c r="J62" s="26">
        <v>240</v>
      </c>
      <c r="K62" s="26" t="s">
        <v>96</v>
      </c>
      <c r="L62" s="18" t="s">
        <v>320</v>
      </c>
      <c r="M62" s="26" t="s">
        <v>34</v>
      </c>
      <c r="N62" s="26" t="s">
        <v>34</v>
      </c>
      <c r="O62" s="26" t="s">
        <v>98</v>
      </c>
      <c r="P62" s="26" t="s">
        <v>98</v>
      </c>
      <c r="Q62" s="26" t="s">
        <v>99</v>
      </c>
      <c r="R62" s="26" t="s">
        <v>100</v>
      </c>
      <c r="S62" s="26">
        <v>45</v>
      </c>
      <c r="T62" s="26">
        <v>45</v>
      </c>
      <c r="U62" s="25">
        <v>0</v>
      </c>
      <c r="V62" s="28" t="s">
        <v>321</v>
      </c>
      <c r="W62" s="27"/>
    </row>
    <row r="63" s="5" customFormat="1" ht="99" customHeight="1" spans="1:23">
      <c r="A63" s="27">
        <v>51</v>
      </c>
      <c r="B63" s="16" t="s">
        <v>322</v>
      </c>
      <c r="C63" s="16" t="s">
        <v>297</v>
      </c>
      <c r="D63" s="16" t="s">
        <v>323</v>
      </c>
      <c r="E63" s="16">
        <v>48.46</v>
      </c>
      <c r="F63" s="16" t="s">
        <v>324</v>
      </c>
      <c r="G63" s="18" t="s">
        <v>325</v>
      </c>
      <c r="H63" s="16">
        <v>2026</v>
      </c>
      <c r="I63" s="16">
        <v>504</v>
      </c>
      <c r="J63" s="16">
        <v>504</v>
      </c>
      <c r="K63" s="16" t="s">
        <v>96</v>
      </c>
      <c r="L63" s="18" t="s">
        <v>326</v>
      </c>
      <c r="M63" s="16" t="s">
        <v>96</v>
      </c>
      <c r="N63" s="16" t="s">
        <v>34</v>
      </c>
      <c r="O63" s="16" t="s">
        <v>327</v>
      </c>
      <c r="P63" s="16" t="s">
        <v>238</v>
      </c>
      <c r="Q63" s="16" t="s">
        <v>328</v>
      </c>
      <c r="R63" s="16" t="s">
        <v>201</v>
      </c>
      <c r="S63" s="16">
        <v>48.46</v>
      </c>
      <c r="T63" s="16">
        <v>48.46</v>
      </c>
      <c r="U63" s="16">
        <v>0</v>
      </c>
      <c r="V63" s="18" t="s">
        <v>325</v>
      </c>
      <c r="W63" s="44"/>
    </row>
    <row r="64" s="5" customFormat="1" ht="99" customHeight="1" spans="1:23">
      <c r="A64" s="27">
        <v>52</v>
      </c>
      <c r="B64" s="16" t="s">
        <v>329</v>
      </c>
      <c r="C64" s="16" t="s">
        <v>297</v>
      </c>
      <c r="D64" s="16" t="s">
        <v>323</v>
      </c>
      <c r="E64" s="16">
        <v>160</v>
      </c>
      <c r="F64" s="16" t="s">
        <v>330</v>
      </c>
      <c r="G64" s="18" t="s">
        <v>331</v>
      </c>
      <c r="H64" s="16">
        <v>2026</v>
      </c>
      <c r="I64" s="16">
        <v>328</v>
      </c>
      <c r="J64" s="16">
        <v>1000</v>
      </c>
      <c r="K64" s="16" t="s">
        <v>96</v>
      </c>
      <c r="L64" s="18" t="s">
        <v>332</v>
      </c>
      <c r="M64" s="16" t="s">
        <v>34</v>
      </c>
      <c r="N64" s="16" t="s">
        <v>34</v>
      </c>
      <c r="O64" s="16" t="s">
        <v>327</v>
      </c>
      <c r="P64" s="16" t="s">
        <v>80</v>
      </c>
      <c r="Q64" s="16" t="s">
        <v>333</v>
      </c>
      <c r="R64" s="16" t="s">
        <v>82</v>
      </c>
      <c r="S64" s="16">
        <v>160</v>
      </c>
      <c r="T64" s="16">
        <v>160</v>
      </c>
      <c r="U64" s="16">
        <v>0</v>
      </c>
      <c r="V64" s="18" t="s">
        <v>334</v>
      </c>
      <c r="W64" s="44"/>
    </row>
    <row r="65" s="1" customFormat="1" ht="92" customHeight="1" spans="1:23">
      <c r="A65" s="27">
        <v>53</v>
      </c>
      <c r="B65" s="4" t="s">
        <v>335</v>
      </c>
      <c r="C65" s="4" t="s">
        <v>297</v>
      </c>
      <c r="D65" s="4" t="s">
        <v>298</v>
      </c>
      <c r="E65" s="4">
        <v>95</v>
      </c>
      <c r="F65" s="4" t="s">
        <v>336</v>
      </c>
      <c r="G65" s="19" t="s">
        <v>337</v>
      </c>
      <c r="H65" s="4">
        <v>2026</v>
      </c>
      <c r="I65" s="4">
        <v>214</v>
      </c>
      <c r="J65" s="4">
        <v>712</v>
      </c>
      <c r="K65" s="4" t="s">
        <v>34</v>
      </c>
      <c r="L65" s="19" t="s">
        <v>338</v>
      </c>
      <c r="M65" s="4" t="s">
        <v>34</v>
      </c>
      <c r="N65" s="4" t="s">
        <v>34</v>
      </c>
      <c r="O65" s="4" t="s">
        <v>36</v>
      </c>
      <c r="P65" s="4" t="s">
        <v>339</v>
      </c>
      <c r="Q65" s="4" t="s">
        <v>340</v>
      </c>
      <c r="R65" s="4" t="s">
        <v>341</v>
      </c>
      <c r="S65" s="4">
        <v>20</v>
      </c>
      <c r="T65" s="4">
        <v>20</v>
      </c>
      <c r="U65" s="4">
        <v>0</v>
      </c>
      <c r="V65" s="19" t="s">
        <v>342</v>
      </c>
      <c r="W65" s="4"/>
    </row>
    <row r="66" s="1" customFormat="1" ht="57" customHeight="1" spans="1:23">
      <c r="A66" s="27">
        <v>54</v>
      </c>
      <c r="B66" s="4" t="s">
        <v>343</v>
      </c>
      <c r="C66" s="4" t="s">
        <v>297</v>
      </c>
      <c r="D66" s="4" t="s">
        <v>298</v>
      </c>
      <c r="E66" s="4">
        <v>30</v>
      </c>
      <c r="F66" s="4" t="s">
        <v>344</v>
      </c>
      <c r="G66" s="19" t="s">
        <v>345</v>
      </c>
      <c r="H66" s="4">
        <v>2026</v>
      </c>
      <c r="I66" s="4">
        <v>136</v>
      </c>
      <c r="J66" s="4">
        <v>136</v>
      </c>
      <c r="K66" s="4" t="s">
        <v>34</v>
      </c>
      <c r="L66" s="19" t="s">
        <v>346</v>
      </c>
      <c r="M66" s="4" t="s">
        <v>34</v>
      </c>
      <c r="N66" s="4" t="s">
        <v>34</v>
      </c>
      <c r="O66" s="4" t="s">
        <v>36</v>
      </c>
      <c r="P66" s="4" t="s">
        <v>339</v>
      </c>
      <c r="Q66" s="4" t="s">
        <v>340</v>
      </c>
      <c r="R66" s="4" t="s">
        <v>341</v>
      </c>
      <c r="S66" s="4">
        <v>20</v>
      </c>
      <c r="T66" s="4">
        <v>20</v>
      </c>
      <c r="U66" s="4">
        <v>0</v>
      </c>
      <c r="V66" s="19" t="s">
        <v>347</v>
      </c>
      <c r="W66" s="4"/>
    </row>
    <row r="67" s="1" customFormat="1" ht="59" customHeight="1" spans="1:23">
      <c r="A67" s="27">
        <v>55</v>
      </c>
      <c r="B67" s="4" t="s">
        <v>348</v>
      </c>
      <c r="C67" s="4" t="s">
        <v>297</v>
      </c>
      <c r="D67" s="4" t="s">
        <v>298</v>
      </c>
      <c r="E67" s="4">
        <v>58</v>
      </c>
      <c r="F67" s="4" t="s">
        <v>349</v>
      </c>
      <c r="G67" s="19" t="s">
        <v>350</v>
      </c>
      <c r="H67" s="4">
        <v>2026</v>
      </c>
      <c r="I67" s="4">
        <v>423</v>
      </c>
      <c r="J67" s="4">
        <v>423</v>
      </c>
      <c r="K67" s="4" t="s">
        <v>34</v>
      </c>
      <c r="L67" s="19" t="s">
        <v>351</v>
      </c>
      <c r="M67" s="4" t="s">
        <v>34</v>
      </c>
      <c r="N67" s="4" t="s">
        <v>34</v>
      </c>
      <c r="O67" s="4" t="s">
        <v>36</v>
      </c>
      <c r="P67" s="4" t="s">
        <v>349</v>
      </c>
      <c r="Q67" s="4" t="s">
        <v>352</v>
      </c>
      <c r="R67" s="4" t="s">
        <v>353</v>
      </c>
      <c r="S67" s="4">
        <v>58</v>
      </c>
      <c r="T67" s="4">
        <v>58</v>
      </c>
      <c r="U67" s="4">
        <v>0</v>
      </c>
      <c r="V67" s="19" t="s">
        <v>354</v>
      </c>
      <c r="W67" s="4"/>
    </row>
    <row r="68" s="1" customFormat="1" ht="59" customHeight="1" spans="1:23">
      <c r="A68" s="27">
        <v>56</v>
      </c>
      <c r="B68" s="4" t="s">
        <v>355</v>
      </c>
      <c r="C68" s="4" t="s">
        <v>297</v>
      </c>
      <c r="D68" s="4" t="s">
        <v>298</v>
      </c>
      <c r="E68" s="4">
        <v>52</v>
      </c>
      <c r="F68" s="4" t="s">
        <v>349</v>
      </c>
      <c r="G68" s="19" t="s">
        <v>356</v>
      </c>
      <c r="H68" s="4">
        <v>2026</v>
      </c>
      <c r="I68" s="4">
        <v>517</v>
      </c>
      <c r="J68" s="4">
        <v>517</v>
      </c>
      <c r="K68" s="4" t="s">
        <v>34</v>
      </c>
      <c r="L68" s="19" t="s">
        <v>357</v>
      </c>
      <c r="M68" s="4" t="s">
        <v>34</v>
      </c>
      <c r="N68" s="4" t="s">
        <v>34</v>
      </c>
      <c r="O68" s="4" t="s">
        <v>36</v>
      </c>
      <c r="P68" s="4" t="s">
        <v>349</v>
      </c>
      <c r="Q68" s="4" t="s">
        <v>352</v>
      </c>
      <c r="R68" s="4" t="s">
        <v>353</v>
      </c>
      <c r="S68" s="4">
        <v>52</v>
      </c>
      <c r="T68" s="4">
        <v>52</v>
      </c>
      <c r="U68" s="4">
        <v>0</v>
      </c>
      <c r="V68" s="19" t="s">
        <v>358</v>
      </c>
      <c r="W68" s="4"/>
    </row>
    <row r="69" s="1" customFormat="1" ht="113" customHeight="1" spans="1:23">
      <c r="A69" s="27">
        <v>57</v>
      </c>
      <c r="B69" s="45" t="s">
        <v>359</v>
      </c>
      <c r="C69" s="45" t="s">
        <v>297</v>
      </c>
      <c r="D69" s="16" t="s">
        <v>298</v>
      </c>
      <c r="E69" s="46">
        <v>21</v>
      </c>
      <c r="F69" s="47" t="s">
        <v>299</v>
      </c>
      <c r="G69" s="48" t="s">
        <v>360</v>
      </c>
      <c r="H69" s="4">
        <v>2026</v>
      </c>
      <c r="I69" s="16">
        <v>800</v>
      </c>
      <c r="J69" s="16">
        <v>800</v>
      </c>
      <c r="K69" s="4" t="s">
        <v>34</v>
      </c>
      <c r="L69" s="19" t="s">
        <v>361</v>
      </c>
      <c r="M69" s="16" t="s">
        <v>34</v>
      </c>
      <c r="N69" s="16" t="s">
        <v>34</v>
      </c>
      <c r="O69" s="45" t="s">
        <v>36</v>
      </c>
      <c r="P69" s="45" t="s">
        <v>71</v>
      </c>
      <c r="Q69" s="16" t="s">
        <v>362</v>
      </c>
      <c r="R69" s="16" t="s">
        <v>73</v>
      </c>
      <c r="S69" s="46">
        <v>21</v>
      </c>
      <c r="T69" s="46">
        <v>21</v>
      </c>
      <c r="U69" s="25">
        <v>0</v>
      </c>
      <c r="V69" s="18" t="s">
        <v>363</v>
      </c>
      <c r="W69" s="4"/>
    </row>
    <row r="70" s="1" customFormat="1" ht="23" customHeight="1" spans="1:23">
      <c r="A70" s="15" t="s">
        <v>364</v>
      </c>
      <c r="B70" s="15"/>
      <c r="C70" s="15"/>
      <c r="D70" s="15"/>
      <c r="E70" s="16">
        <f>SUM(E71:E73)</f>
        <v>203</v>
      </c>
      <c r="F70" s="16"/>
      <c r="G70" s="18"/>
      <c r="H70" s="16"/>
      <c r="I70" s="16"/>
      <c r="J70" s="16"/>
      <c r="K70" s="16"/>
      <c r="L70" s="18"/>
      <c r="M70" s="16"/>
      <c r="N70" s="16"/>
      <c r="O70" s="16"/>
      <c r="P70" s="16"/>
      <c r="Q70" s="16"/>
      <c r="R70" s="16"/>
      <c r="S70" s="16"/>
      <c r="T70" s="16"/>
      <c r="U70" s="16"/>
      <c r="V70" s="18"/>
      <c r="W70" s="24"/>
    </row>
    <row r="71" s="1" customFormat="1" ht="48" spans="1:23">
      <c r="A71" s="27">
        <v>58</v>
      </c>
      <c r="B71" s="16" t="s">
        <v>365</v>
      </c>
      <c r="C71" s="26" t="s">
        <v>297</v>
      </c>
      <c r="D71" s="26" t="s">
        <v>366</v>
      </c>
      <c r="E71" s="16">
        <v>80</v>
      </c>
      <c r="F71" s="26" t="s">
        <v>367</v>
      </c>
      <c r="G71" s="28" t="s">
        <v>368</v>
      </c>
      <c r="H71" s="26">
        <v>2026</v>
      </c>
      <c r="I71" s="26">
        <v>412</v>
      </c>
      <c r="J71" s="26">
        <v>412</v>
      </c>
      <c r="K71" s="26" t="s">
        <v>34</v>
      </c>
      <c r="L71" s="18" t="s">
        <v>369</v>
      </c>
      <c r="M71" s="26" t="s">
        <v>34</v>
      </c>
      <c r="N71" s="26" t="s">
        <v>34</v>
      </c>
      <c r="O71" s="26" t="s">
        <v>98</v>
      </c>
      <c r="P71" s="26" t="s">
        <v>98</v>
      </c>
      <c r="Q71" s="26" t="s">
        <v>99</v>
      </c>
      <c r="R71" s="26" t="s">
        <v>100</v>
      </c>
      <c r="S71" s="26">
        <v>80</v>
      </c>
      <c r="T71" s="26">
        <v>80</v>
      </c>
      <c r="U71" s="26">
        <v>0</v>
      </c>
      <c r="V71" s="28" t="s">
        <v>370</v>
      </c>
      <c r="W71" s="27"/>
    </row>
    <row r="72" s="1" customFormat="1" ht="69" customHeight="1" spans="1:23">
      <c r="A72" s="27">
        <v>59</v>
      </c>
      <c r="B72" s="4" t="s">
        <v>371</v>
      </c>
      <c r="C72" s="26" t="s">
        <v>297</v>
      </c>
      <c r="D72" s="16" t="s">
        <v>366</v>
      </c>
      <c r="E72" s="4">
        <v>43</v>
      </c>
      <c r="F72" s="4" t="s">
        <v>372</v>
      </c>
      <c r="G72" s="30" t="s">
        <v>373</v>
      </c>
      <c r="H72" s="4">
        <v>2026</v>
      </c>
      <c r="I72" s="4">
        <v>405</v>
      </c>
      <c r="J72" s="4">
        <v>705</v>
      </c>
      <c r="K72" s="4"/>
      <c r="L72" s="19" t="s">
        <v>124</v>
      </c>
      <c r="M72" s="4" t="s">
        <v>34</v>
      </c>
      <c r="N72" s="4" t="s">
        <v>34</v>
      </c>
      <c r="O72" s="26" t="s">
        <v>98</v>
      </c>
      <c r="P72" s="26" t="s">
        <v>98</v>
      </c>
      <c r="Q72" s="26" t="s">
        <v>99</v>
      </c>
      <c r="R72" s="26" t="s">
        <v>100</v>
      </c>
      <c r="S72" s="4">
        <v>43</v>
      </c>
      <c r="T72" s="4">
        <v>43</v>
      </c>
      <c r="U72" s="31">
        <v>0</v>
      </c>
      <c r="V72" s="18" t="s">
        <v>374</v>
      </c>
      <c r="W72" s="27"/>
    </row>
    <row r="73" s="1" customFormat="1" ht="84" spans="1:23">
      <c r="A73" s="27">
        <v>60</v>
      </c>
      <c r="B73" s="16" t="s">
        <v>375</v>
      </c>
      <c r="C73" s="16" t="s">
        <v>297</v>
      </c>
      <c r="D73" s="16" t="s">
        <v>366</v>
      </c>
      <c r="E73" s="4">
        <v>80</v>
      </c>
      <c r="F73" s="16" t="s">
        <v>299</v>
      </c>
      <c r="G73" s="49" t="s">
        <v>376</v>
      </c>
      <c r="H73" s="4">
        <v>2026</v>
      </c>
      <c r="I73" s="23">
        <v>710</v>
      </c>
      <c r="J73" s="23">
        <v>710</v>
      </c>
      <c r="K73" s="23" t="s">
        <v>34</v>
      </c>
      <c r="L73" s="49" t="s">
        <v>301</v>
      </c>
      <c r="M73" s="16" t="s">
        <v>34</v>
      </c>
      <c r="N73" s="16" t="s">
        <v>34</v>
      </c>
      <c r="O73" s="16" t="s">
        <v>36</v>
      </c>
      <c r="P73" s="16" t="s">
        <v>71</v>
      </c>
      <c r="Q73" s="16" t="s">
        <v>362</v>
      </c>
      <c r="R73" s="16" t="s">
        <v>73</v>
      </c>
      <c r="S73" s="16">
        <v>80</v>
      </c>
      <c r="T73" s="21">
        <v>80</v>
      </c>
      <c r="U73" s="16">
        <v>0</v>
      </c>
      <c r="V73" s="18" t="s">
        <v>377</v>
      </c>
      <c r="W73" s="4"/>
    </row>
    <row r="74" s="1" customFormat="1" ht="35" customHeight="1" spans="1:23">
      <c r="A74" s="15" t="s">
        <v>378</v>
      </c>
      <c r="B74" s="15"/>
      <c r="C74" s="15"/>
      <c r="D74" s="15"/>
      <c r="E74" s="16">
        <f>SUM(E75:E104)</f>
        <v>1972.88</v>
      </c>
      <c r="F74" s="16"/>
      <c r="G74" s="18"/>
      <c r="H74" s="16"/>
      <c r="I74" s="16"/>
      <c r="J74" s="16"/>
      <c r="K74" s="16"/>
      <c r="L74" s="18"/>
      <c r="M74" s="16"/>
      <c r="N74" s="16"/>
      <c r="O74" s="16"/>
      <c r="P74" s="16"/>
      <c r="Q74" s="16"/>
      <c r="R74" s="16"/>
      <c r="S74" s="16"/>
      <c r="T74" s="16"/>
      <c r="U74" s="16"/>
      <c r="V74" s="18"/>
      <c r="W74" s="4"/>
    </row>
    <row r="75" s="1" customFormat="1" ht="76" customHeight="1" spans="1:23">
      <c r="A75" s="27">
        <v>61</v>
      </c>
      <c r="B75" s="38" t="s">
        <v>379</v>
      </c>
      <c r="C75" s="38" t="s">
        <v>297</v>
      </c>
      <c r="D75" s="38" t="s">
        <v>380</v>
      </c>
      <c r="E75" s="16">
        <v>20</v>
      </c>
      <c r="F75" s="38" t="s">
        <v>381</v>
      </c>
      <c r="G75" s="43" t="s">
        <v>382</v>
      </c>
      <c r="H75" s="38">
        <v>2026</v>
      </c>
      <c r="I75" s="38">
        <v>420</v>
      </c>
      <c r="J75" s="38">
        <v>420</v>
      </c>
      <c r="K75" s="38" t="s">
        <v>34</v>
      </c>
      <c r="L75" s="18" t="s">
        <v>383</v>
      </c>
      <c r="M75" s="38" t="s">
        <v>34</v>
      </c>
      <c r="N75" s="38" t="s">
        <v>34</v>
      </c>
      <c r="O75" s="38" t="s">
        <v>384</v>
      </c>
      <c r="P75" s="38" t="s">
        <v>385</v>
      </c>
      <c r="Q75" s="38" t="s">
        <v>386</v>
      </c>
      <c r="R75" s="16" t="s">
        <v>387</v>
      </c>
      <c r="S75" s="38">
        <v>20</v>
      </c>
      <c r="T75" s="38">
        <v>20</v>
      </c>
      <c r="U75" s="25">
        <v>0</v>
      </c>
      <c r="V75" s="43" t="s">
        <v>388</v>
      </c>
      <c r="W75" s="50"/>
    </row>
    <row r="76" s="1" customFormat="1" ht="76" customHeight="1" spans="1:23">
      <c r="A76" s="27">
        <v>62</v>
      </c>
      <c r="B76" s="38" t="s">
        <v>389</v>
      </c>
      <c r="C76" s="38" t="s">
        <v>297</v>
      </c>
      <c r="D76" s="38" t="s">
        <v>380</v>
      </c>
      <c r="E76" s="16">
        <v>500</v>
      </c>
      <c r="F76" s="38" t="s">
        <v>390</v>
      </c>
      <c r="G76" s="43" t="s">
        <v>391</v>
      </c>
      <c r="H76" s="38">
        <v>2026</v>
      </c>
      <c r="I76" s="38">
        <v>2000</v>
      </c>
      <c r="J76" s="38">
        <v>2000</v>
      </c>
      <c r="K76" s="38" t="s">
        <v>34</v>
      </c>
      <c r="L76" s="18" t="s">
        <v>383</v>
      </c>
      <c r="M76" s="38" t="s">
        <v>34</v>
      </c>
      <c r="N76" s="38" t="s">
        <v>34</v>
      </c>
      <c r="O76" s="38" t="s">
        <v>384</v>
      </c>
      <c r="P76" s="38" t="s">
        <v>385</v>
      </c>
      <c r="Q76" s="38" t="s">
        <v>386</v>
      </c>
      <c r="R76" s="16" t="s">
        <v>387</v>
      </c>
      <c r="S76" s="38">
        <f t="shared" ref="S76:S93" si="0">E76</f>
        <v>500</v>
      </c>
      <c r="T76" s="38">
        <f t="shared" ref="T76:T93" si="1">S76</f>
        <v>500</v>
      </c>
      <c r="U76" s="25">
        <v>0</v>
      </c>
      <c r="V76" s="43" t="s">
        <v>392</v>
      </c>
      <c r="W76" s="4"/>
    </row>
    <row r="77" s="1" customFormat="1" ht="76" customHeight="1" spans="1:23">
      <c r="A77" s="27">
        <v>63</v>
      </c>
      <c r="B77" s="16" t="s">
        <v>393</v>
      </c>
      <c r="C77" s="16" t="s">
        <v>297</v>
      </c>
      <c r="D77" s="4" t="s">
        <v>380</v>
      </c>
      <c r="E77" s="51">
        <v>41.18</v>
      </c>
      <c r="F77" s="27" t="s">
        <v>330</v>
      </c>
      <c r="G77" s="39" t="s">
        <v>394</v>
      </c>
      <c r="H77" s="16">
        <v>2026</v>
      </c>
      <c r="I77" s="31">
        <v>383</v>
      </c>
      <c r="J77" s="31">
        <v>383</v>
      </c>
      <c r="K77" s="16" t="s">
        <v>34</v>
      </c>
      <c r="L77" s="18" t="s">
        <v>383</v>
      </c>
      <c r="M77" s="16" t="s">
        <v>34</v>
      </c>
      <c r="N77" s="16" t="s">
        <v>34</v>
      </c>
      <c r="O77" s="16" t="s">
        <v>384</v>
      </c>
      <c r="P77" s="16" t="s">
        <v>385</v>
      </c>
      <c r="Q77" s="38" t="s">
        <v>386</v>
      </c>
      <c r="R77" s="16" t="s">
        <v>387</v>
      </c>
      <c r="S77" s="31">
        <v>41.18</v>
      </c>
      <c r="T77" s="31">
        <v>41.18</v>
      </c>
      <c r="U77" s="25">
        <v>0</v>
      </c>
      <c r="V77" s="43" t="s">
        <v>395</v>
      </c>
      <c r="W77" s="4"/>
    </row>
    <row r="78" s="1" customFormat="1" ht="76" customHeight="1" spans="1:23">
      <c r="A78" s="27">
        <v>64</v>
      </c>
      <c r="B78" s="38" t="s">
        <v>396</v>
      </c>
      <c r="C78" s="26" t="s">
        <v>297</v>
      </c>
      <c r="D78" s="26" t="s">
        <v>380</v>
      </c>
      <c r="E78" s="4">
        <v>50</v>
      </c>
      <c r="F78" s="27" t="s">
        <v>397</v>
      </c>
      <c r="G78" s="39" t="s">
        <v>398</v>
      </c>
      <c r="H78" s="16">
        <v>2026</v>
      </c>
      <c r="I78" s="27">
        <v>565</v>
      </c>
      <c r="J78" s="27">
        <v>565</v>
      </c>
      <c r="K78" s="16" t="s">
        <v>34</v>
      </c>
      <c r="L78" s="18" t="s">
        <v>383</v>
      </c>
      <c r="M78" s="16" t="s">
        <v>34</v>
      </c>
      <c r="N78" s="16" t="s">
        <v>34</v>
      </c>
      <c r="O78" s="26" t="s">
        <v>384</v>
      </c>
      <c r="P78" s="26" t="s">
        <v>385</v>
      </c>
      <c r="Q78" s="38" t="s">
        <v>386</v>
      </c>
      <c r="R78" s="16" t="s">
        <v>387</v>
      </c>
      <c r="S78" s="38">
        <f t="shared" si="0"/>
        <v>50</v>
      </c>
      <c r="T78" s="38">
        <f t="shared" si="1"/>
        <v>50</v>
      </c>
      <c r="U78" s="25">
        <v>0</v>
      </c>
      <c r="V78" s="52" t="s">
        <v>399</v>
      </c>
      <c r="W78" s="4"/>
    </row>
    <row r="79" s="1" customFormat="1" ht="76" customHeight="1" spans="1:23">
      <c r="A79" s="27">
        <v>65</v>
      </c>
      <c r="B79" s="26" t="s">
        <v>400</v>
      </c>
      <c r="C79" s="26" t="s">
        <v>297</v>
      </c>
      <c r="D79" s="26" t="s">
        <v>380</v>
      </c>
      <c r="E79" s="16">
        <v>44</v>
      </c>
      <c r="F79" s="26" t="s">
        <v>401</v>
      </c>
      <c r="G79" s="28" t="s">
        <v>402</v>
      </c>
      <c r="H79" s="26">
        <v>2026</v>
      </c>
      <c r="I79" s="26">
        <v>112</v>
      </c>
      <c r="J79" s="26">
        <v>112</v>
      </c>
      <c r="K79" s="33" t="s">
        <v>96</v>
      </c>
      <c r="L79" s="18" t="s">
        <v>383</v>
      </c>
      <c r="M79" s="26" t="s">
        <v>34</v>
      </c>
      <c r="N79" s="26" t="s">
        <v>34</v>
      </c>
      <c r="O79" s="26" t="s">
        <v>384</v>
      </c>
      <c r="P79" s="26" t="s">
        <v>285</v>
      </c>
      <c r="Q79" s="38" t="s">
        <v>286</v>
      </c>
      <c r="R79" s="16" t="s">
        <v>287</v>
      </c>
      <c r="S79" s="38">
        <f t="shared" si="0"/>
        <v>44</v>
      </c>
      <c r="T79" s="38">
        <f t="shared" si="1"/>
        <v>44</v>
      </c>
      <c r="U79" s="25">
        <v>0</v>
      </c>
      <c r="V79" s="28" t="s">
        <v>403</v>
      </c>
      <c r="W79" s="4"/>
    </row>
    <row r="80" s="1" customFormat="1" ht="76" customHeight="1" spans="1:23">
      <c r="A80" s="27">
        <v>66</v>
      </c>
      <c r="B80" s="26" t="s">
        <v>404</v>
      </c>
      <c r="C80" s="26" t="s">
        <v>297</v>
      </c>
      <c r="D80" s="26" t="s">
        <v>380</v>
      </c>
      <c r="E80" s="16">
        <v>12</v>
      </c>
      <c r="F80" s="26" t="s">
        <v>405</v>
      </c>
      <c r="G80" s="28" t="s">
        <v>406</v>
      </c>
      <c r="H80" s="26">
        <v>2026</v>
      </c>
      <c r="I80" s="26">
        <v>396</v>
      </c>
      <c r="J80" s="26">
        <v>396</v>
      </c>
      <c r="K80" s="33" t="s">
        <v>96</v>
      </c>
      <c r="L80" s="18" t="s">
        <v>383</v>
      </c>
      <c r="M80" s="26" t="s">
        <v>34</v>
      </c>
      <c r="N80" s="26" t="s">
        <v>34</v>
      </c>
      <c r="O80" s="26" t="s">
        <v>384</v>
      </c>
      <c r="P80" s="26" t="s">
        <v>385</v>
      </c>
      <c r="Q80" s="38" t="s">
        <v>386</v>
      </c>
      <c r="R80" s="16" t="s">
        <v>387</v>
      </c>
      <c r="S80" s="38">
        <f t="shared" si="0"/>
        <v>12</v>
      </c>
      <c r="T80" s="38">
        <f t="shared" si="1"/>
        <v>12</v>
      </c>
      <c r="U80" s="25">
        <v>0</v>
      </c>
      <c r="V80" s="28" t="s">
        <v>407</v>
      </c>
      <c r="W80" s="4"/>
    </row>
    <row r="81" s="1" customFormat="1" ht="76" customHeight="1" spans="1:23">
      <c r="A81" s="27">
        <v>67</v>
      </c>
      <c r="B81" s="26" t="s">
        <v>408</v>
      </c>
      <c r="C81" s="26" t="s">
        <v>297</v>
      </c>
      <c r="D81" s="26" t="s">
        <v>380</v>
      </c>
      <c r="E81" s="16">
        <v>35</v>
      </c>
      <c r="F81" s="26" t="s">
        <v>409</v>
      </c>
      <c r="G81" s="28" t="s">
        <v>410</v>
      </c>
      <c r="H81" s="26">
        <v>2026</v>
      </c>
      <c r="I81" s="26">
        <v>422</v>
      </c>
      <c r="J81" s="26">
        <v>422</v>
      </c>
      <c r="K81" s="26" t="s">
        <v>34</v>
      </c>
      <c r="L81" s="18" t="s">
        <v>383</v>
      </c>
      <c r="M81" s="26" t="s">
        <v>34</v>
      </c>
      <c r="N81" s="26" t="s">
        <v>34</v>
      </c>
      <c r="O81" s="26" t="s">
        <v>384</v>
      </c>
      <c r="P81" s="26" t="s">
        <v>385</v>
      </c>
      <c r="Q81" s="38" t="s">
        <v>386</v>
      </c>
      <c r="R81" s="16" t="s">
        <v>387</v>
      </c>
      <c r="S81" s="38">
        <f t="shared" si="0"/>
        <v>35</v>
      </c>
      <c r="T81" s="38">
        <f t="shared" si="1"/>
        <v>35</v>
      </c>
      <c r="U81" s="25">
        <v>0</v>
      </c>
      <c r="V81" s="28" t="s">
        <v>411</v>
      </c>
      <c r="W81" s="4"/>
    </row>
    <row r="82" s="1" customFormat="1" ht="76" customHeight="1" spans="1:23">
      <c r="A82" s="27">
        <v>68</v>
      </c>
      <c r="B82" s="26" t="s">
        <v>412</v>
      </c>
      <c r="C82" s="26" t="s">
        <v>297</v>
      </c>
      <c r="D82" s="26" t="s">
        <v>380</v>
      </c>
      <c r="E82" s="16">
        <v>9</v>
      </c>
      <c r="F82" s="38" t="s">
        <v>413</v>
      </c>
      <c r="G82" s="28" t="s">
        <v>414</v>
      </c>
      <c r="H82" s="26">
        <v>2026</v>
      </c>
      <c r="I82" s="26">
        <v>534</v>
      </c>
      <c r="J82" s="26">
        <v>534</v>
      </c>
      <c r="K82" s="26" t="s">
        <v>34</v>
      </c>
      <c r="L82" s="18" t="s">
        <v>383</v>
      </c>
      <c r="M82" s="26" t="s">
        <v>34</v>
      </c>
      <c r="N82" s="26" t="s">
        <v>34</v>
      </c>
      <c r="O82" s="26" t="s">
        <v>384</v>
      </c>
      <c r="P82" s="26" t="s">
        <v>385</v>
      </c>
      <c r="Q82" s="38" t="s">
        <v>386</v>
      </c>
      <c r="R82" s="16" t="s">
        <v>387</v>
      </c>
      <c r="S82" s="38">
        <f t="shared" si="0"/>
        <v>9</v>
      </c>
      <c r="T82" s="38">
        <f t="shared" si="1"/>
        <v>9</v>
      </c>
      <c r="U82" s="25">
        <v>0</v>
      </c>
      <c r="V82" s="28" t="s">
        <v>415</v>
      </c>
      <c r="W82" s="4"/>
    </row>
    <row r="83" s="1" customFormat="1" ht="76" customHeight="1" spans="1:23">
      <c r="A83" s="27">
        <v>69</v>
      </c>
      <c r="B83" s="38" t="s">
        <v>416</v>
      </c>
      <c r="C83" s="26" t="s">
        <v>297</v>
      </c>
      <c r="D83" s="26" t="s">
        <v>380</v>
      </c>
      <c r="E83" s="4">
        <v>20</v>
      </c>
      <c r="F83" s="27" t="s">
        <v>136</v>
      </c>
      <c r="G83" s="39" t="s">
        <v>417</v>
      </c>
      <c r="H83" s="16">
        <v>2026</v>
      </c>
      <c r="I83" s="27">
        <v>168</v>
      </c>
      <c r="J83" s="27">
        <v>168</v>
      </c>
      <c r="K83" s="16" t="s">
        <v>34</v>
      </c>
      <c r="L83" s="18" t="s">
        <v>383</v>
      </c>
      <c r="M83" s="16" t="s">
        <v>34</v>
      </c>
      <c r="N83" s="16" t="s">
        <v>34</v>
      </c>
      <c r="O83" s="26" t="s">
        <v>384</v>
      </c>
      <c r="P83" s="26" t="s">
        <v>385</v>
      </c>
      <c r="Q83" s="38" t="s">
        <v>386</v>
      </c>
      <c r="R83" s="16" t="s">
        <v>387</v>
      </c>
      <c r="S83" s="38">
        <f t="shared" si="0"/>
        <v>20</v>
      </c>
      <c r="T83" s="38">
        <f t="shared" si="1"/>
        <v>20</v>
      </c>
      <c r="U83" s="25">
        <v>0</v>
      </c>
      <c r="V83" s="52" t="s">
        <v>418</v>
      </c>
      <c r="W83" s="4"/>
    </row>
    <row r="84" s="1" customFormat="1" ht="76" customHeight="1" spans="1:23">
      <c r="A84" s="27">
        <v>70</v>
      </c>
      <c r="B84" s="38" t="s">
        <v>419</v>
      </c>
      <c r="C84" s="26" t="s">
        <v>297</v>
      </c>
      <c r="D84" s="26" t="s">
        <v>380</v>
      </c>
      <c r="E84" s="4">
        <v>80</v>
      </c>
      <c r="F84" s="27" t="s">
        <v>420</v>
      </c>
      <c r="G84" s="39" t="s">
        <v>421</v>
      </c>
      <c r="H84" s="16">
        <v>2026</v>
      </c>
      <c r="I84" s="27">
        <v>290</v>
      </c>
      <c r="J84" s="27">
        <v>290</v>
      </c>
      <c r="K84" s="16" t="s">
        <v>34</v>
      </c>
      <c r="L84" s="18" t="s">
        <v>383</v>
      </c>
      <c r="M84" s="16" t="s">
        <v>34</v>
      </c>
      <c r="N84" s="16" t="s">
        <v>34</v>
      </c>
      <c r="O84" s="26" t="s">
        <v>384</v>
      </c>
      <c r="P84" s="26" t="s">
        <v>385</v>
      </c>
      <c r="Q84" s="38" t="s">
        <v>386</v>
      </c>
      <c r="R84" s="16" t="s">
        <v>387</v>
      </c>
      <c r="S84" s="38">
        <f t="shared" si="0"/>
        <v>80</v>
      </c>
      <c r="T84" s="38">
        <f t="shared" si="1"/>
        <v>80</v>
      </c>
      <c r="U84" s="25">
        <v>0</v>
      </c>
      <c r="V84" s="52" t="s">
        <v>422</v>
      </c>
      <c r="W84" s="4"/>
    </row>
    <row r="85" s="1" customFormat="1" ht="76" customHeight="1" spans="1:23">
      <c r="A85" s="27">
        <v>71</v>
      </c>
      <c r="B85" s="38" t="s">
        <v>423</v>
      </c>
      <c r="C85" s="26" t="s">
        <v>297</v>
      </c>
      <c r="D85" s="26" t="s">
        <v>380</v>
      </c>
      <c r="E85" s="4">
        <v>20</v>
      </c>
      <c r="F85" s="27" t="s">
        <v>424</v>
      </c>
      <c r="G85" s="39" t="s">
        <v>425</v>
      </c>
      <c r="H85" s="16">
        <v>2026</v>
      </c>
      <c r="I85" s="27">
        <v>598</v>
      </c>
      <c r="J85" s="27">
        <v>598</v>
      </c>
      <c r="K85" s="16" t="s">
        <v>34</v>
      </c>
      <c r="L85" s="18" t="s">
        <v>383</v>
      </c>
      <c r="M85" s="16" t="s">
        <v>34</v>
      </c>
      <c r="N85" s="16" t="s">
        <v>34</v>
      </c>
      <c r="O85" s="26" t="s">
        <v>384</v>
      </c>
      <c r="P85" s="26" t="s">
        <v>385</v>
      </c>
      <c r="Q85" s="38" t="s">
        <v>386</v>
      </c>
      <c r="R85" s="16" t="s">
        <v>387</v>
      </c>
      <c r="S85" s="38">
        <f t="shared" si="0"/>
        <v>20</v>
      </c>
      <c r="T85" s="38">
        <f t="shared" si="1"/>
        <v>20</v>
      </c>
      <c r="U85" s="25">
        <v>0</v>
      </c>
      <c r="V85" s="52" t="s">
        <v>426</v>
      </c>
      <c r="W85" s="4"/>
    </row>
    <row r="86" s="1" customFormat="1" ht="76" customHeight="1" spans="1:23">
      <c r="A86" s="27">
        <v>72</v>
      </c>
      <c r="B86" s="38" t="s">
        <v>427</v>
      </c>
      <c r="C86" s="26" t="s">
        <v>297</v>
      </c>
      <c r="D86" s="26" t="s">
        <v>380</v>
      </c>
      <c r="E86" s="4">
        <v>390</v>
      </c>
      <c r="F86" s="27" t="s">
        <v>32</v>
      </c>
      <c r="G86" s="39" t="s">
        <v>428</v>
      </c>
      <c r="H86" s="16">
        <v>2026</v>
      </c>
      <c r="I86" s="27">
        <v>3500</v>
      </c>
      <c r="J86" s="27">
        <v>3500</v>
      </c>
      <c r="K86" s="16" t="s">
        <v>34</v>
      </c>
      <c r="L86" s="18" t="s">
        <v>383</v>
      </c>
      <c r="M86" s="16" t="s">
        <v>34</v>
      </c>
      <c r="N86" s="16" t="s">
        <v>34</v>
      </c>
      <c r="O86" s="26" t="s">
        <v>384</v>
      </c>
      <c r="P86" s="26" t="s">
        <v>385</v>
      </c>
      <c r="Q86" s="38" t="s">
        <v>386</v>
      </c>
      <c r="R86" s="16" t="s">
        <v>387</v>
      </c>
      <c r="S86" s="38">
        <f t="shared" si="0"/>
        <v>390</v>
      </c>
      <c r="T86" s="38">
        <f t="shared" si="1"/>
        <v>390</v>
      </c>
      <c r="U86" s="25">
        <v>0</v>
      </c>
      <c r="V86" s="52" t="s">
        <v>429</v>
      </c>
      <c r="W86" s="4"/>
    </row>
    <row r="87" s="1" customFormat="1" ht="76" customHeight="1" spans="1:23">
      <c r="A87" s="27">
        <v>73</v>
      </c>
      <c r="B87" s="33" t="s">
        <v>430</v>
      </c>
      <c r="C87" s="33" t="s">
        <v>297</v>
      </c>
      <c r="D87" s="33" t="s">
        <v>380</v>
      </c>
      <c r="E87" s="4">
        <v>45</v>
      </c>
      <c r="F87" s="53" t="s">
        <v>431</v>
      </c>
      <c r="G87" s="54" t="s">
        <v>432</v>
      </c>
      <c r="H87" s="33">
        <v>2026</v>
      </c>
      <c r="I87" s="53">
        <v>375</v>
      </c>
      <c r="J87" s="53">
        <v>375</v>
      </c>
      <c r="K87" s="33" t="s">
        <v>34</v>
      </c>
      <c r="L87" s="18" t="s">
        <v>383</v>
      </c>
      <c r="M87" s="33" t="s">
        <v>34</v>
      </c>
      <c r="N87" s="33" t="s">
        <v>34</v>
      </c>
      <c r="O87" s="33" t="s">
        <v>384</v>
      </c>
      <c r="P87" s="33" t="s">
        <v>385</v>
      </c>
      <c r="Q87" s="33" t="s">
        <v>386</v>
      </c>
      <c r="R87" s="33" t="s">
        <v>387</v>
      </c>
      <c r="S87" s="33">
        <f t="shared" si="0"/>
        <v>45</v>
      </c>
      <c r="T87" s="33">
        <f t="shared" si="1"/>
        <v>45</v>
      </c>
      <c r="U87" s="25">
        <v>0</v>
      </c>
      <c r="V87" s="52" t="s">
        <v>433</v>
      </c>
      <c r="W87" s="4"/>
    </row>
    <row r="88" s="1" customFormat="1" ht="76" customHeight="1" spans="1:23">
      <c r="A88" s="27">
        <v>74</v>
      </c>
      <c r="B88" s="4" t="s">
        <v>434</v>
      </c>
      <c r="C88" s="26" t="s">
        <v>297</v>
      </c>
      <c r="D88" s="26" t="s">
        <v>380</v>
      </c>
      <c r="E88" s="55">
        <v>16</v>
      </c>
      <c r="F88" s="4" t="s">
        <v>435</v>
      </c>
      <c r="G88" s="19" t="s">
        <v>436</v>
      </c>
      <c r="H88" s="56">
        <v>2026</v>
      </c>
      <c r="I88" s="56">
        <v>554</v>
      </c>
      <c r="J88" s="56">
        <v>615</v>
      </c>
      <c r="K88" s="4" t="s">
        <v>34</v>
      </c>
      <c r="L88" s="18" t="s">
        <v>383</v>
      </c>
      <c r="M88" s="4" t="s">
        <v>34</v>
      </c>
      <c r="N88" s="4" t="s">
        <v>34</v>
      </c>
      <c r="O88" s="26" t="s">
        <v>384</v>
      </c>
      <c r="P88" s="26" t="s">
        <v>385</v>
      </c>
      <c r="Q88" s="38" t="s">
        <v>386</v>
      </c>
      <c r="R88" s="16" t="s">
        <v>387</v>
      </c>
      <c r="S88" s="38">
        <f t="shared" si="0"/>
        <v>16</v>
      </c>
      <c r="T88" s="38">
        <f t="shared" si="1"/>
        <v>16</v>
      </c>
      <c r="U88" s="25">
        <v>0</v>
      </c>
      <c r="V88" s="19" t="s">
        <v>437</v>
      </c>
      <c r="W88" s="4"/>
    </row>
    <row r="89" s="1" customFormat="1" ht="76" customHeight="1" spans="1:23">
      <c r="A89" s="27">
        <v>75</v>
      </c>
      <c r="B89" s="4" t="s">
        <v>438</v>
      </c>
      <c r="C89" s="26" t="s">
        <v>297</v>
      </c>
      <c r="D89" s="26" t="s">
        <v>380</v>
      </c>
      <c r="E89" s="57">
        <v>17.2</v>
      </c>
      <c r="F89" s="4" t="s">
        <v>435</v>
      </c>
      <c r="G89" s="19" t="s">
        <v>439</v>
      </c>
      <c r="H89" s="56">
        <v>2026</v>
      </c>
      <c r="I89" s="56">
        <v>1160</v>
      </c>
      <c r="J89" s="56">
        <v>1289</v>
      </c>
      <c r="K89" s="4" t="s">
        <v>34</v>
      </c>
      <c r="L89" s="18" t="s">
        <v>383</v>
      </c>
      <c r="M89" s="4" t="s">
        <v>34</v>
      </c>
      <c r="N89" s="4" t="s">
        <v>34</v>
      </c>
      <c r="O89" s="26" t="s">
        <v>384</v>
      </c>
      <c r="P89" s="26" t="s">
        <v>385</v>
      </c>
      <c r="Q89" s="38" t="s">
        <v>386</v>
      </c>
      <c r="R89" s="16" t="s">
        <v>387</v>
      </c>
      <c r="S89" s="38">
        <f t="shared" si="0"/>
        <v>17.2</v>
      </c>
      <c r="T89" s="38">
        <f t="shared" si="1"/>
        <v>17.2</v>
      </c>
      <c r="U89" s="25">
        <v>0</v>
      </c>
      <c r="V89" s="19" t="s">
        <v>440</v>
      </c>
      <c r="W89" s="4"/>
    </row>
    <row r="90" s="1" customFormat="1" ht="76" customHeight="1" spans="1:23">
      <c r="A90" s="27">
        <v>76</v>
      </c>
      <c r="B90" s="4" t="s">
        <v>441</v>
      </c>
      <c r="C90" s="26" t="s">
        <v>297</v>
      </c>
      <c r="D90" s="26" t="s">
        <v>380</v>
      </c>
      <c r="E90" s="57">
        <v>7.5</v>
      </c>
      <c r="F90" s="4" t="s">
        <v>442</v>
      </c>
      <c r="G90" s="19" t="s">
        <v>406</v>
      </c>
      <c r="H90" s="56">
        <v>2026</v>
      </c>
      <c r="I90" s="56">
        <v>284</v>
      </c>
      <c r="J90" s="56">
        <v>315</v>
      </c>
      <c r="K90" s="4" t="s">
        <v>34</v>
      </c>
      <c r="L90" s="18" t="s">
        <v>383</v>
      </c>
      <c r="M90" s="4" t="s">
        <v>34</v>
      </c>
      <c r="N90" s="4" t="s">
        <v>34</v>
      </c>
      <c r="O90" s="26" t="s">
        <v>384</v>
      </c>
      <c r="P90" s="26" t="s">
        <v>385</v>
      </c>
      <c r="Q90" s="38" t="s">
        <v>386</v>
      </c>
      <c r="R90" s="16" t="s">
        <v>387</v>
      </c>
      <c r="S90" s="38">
        <f t="shared" si="0"/>
        <v>7.5</v>
      </c>
      <c r="T90" s="38">
        <f t="shared" si="1"/>
        <v>7.5</v>
      </c>
      <c r="U90" s="25">
        <v>0</v>
      </c>
      <c r="V90" s="19" t="s">
        <v>443</v>
      </c>
      <c r="W90" s="4"/>
    </row>
    <row r="91" s="1" customFormat="1" ht="76" customHeight="1" spans="1:23">
      <c r="A91" s="27">
        <v>77</v>
      </c>
      <c r="B91" s="26" t="s">
        <v>444</v>
      </c>
      <c r="C91" s="26" t="s">
        <v>297</v>
      </c>
      <c r="D91" s="26" t="s">
        <v>380</v>
      </c>
      <c r="E91" s="16">
        <v>5</v>
      </c>
      <c r="F91" s="38" t="s">
        <v>94</v>
      </c>
      <c r="G91" s="28" t="s">
        <v>445</v>
      </c>
      <c r="H91" s="26">
        <v>2026</v>
      </c>
      <c r="I91" s="26">
        <v>288</v>
      </c>
      <c r="J91" s="26">
        <v>288</v>
      </c>
      <c r="K91" s="33" t="s">
        <v>96</v>
      </c>
      <c r="L91" s="18" t="s">
        <v>383</v>
      </c>
      <c r="M91" s="26" t="s">
        <v>34</v>
      </c>
      <c r="N91" s="26" t="s">
        <v>34</v>
      </c>
      <c r="O91" s="26" t="s">
        <v>384</v>
      </c>
      <c r="P91" s="26" t="s">
        <v>385</v>
      </c>
      <c r="Q91" s="38" t="s">
        <v>386</v>
      </c>
      <c r="R91" s="16" t="s">
        <v>387</v>
      </c>
      <c r="S91" s="38">
        <f t="shared" si="0"/>
        <v>5</v>
      </c>
      <c r="T91" s="38">
        <f t="shared" si="1"/>
        <v>5</v>
      </c>
      <c r="U91" s="25">
        <v>0</v>
      </c>
      <c r="V91" s="28" t="s">
        <v>446</v>
      </c>
      <c r="W91" s="4"/>
    </row>
    <row r="92" s="1" customFormat="1" ht="76" customHeight="1" spans="1:23">
      <c r="A92" s="27">
        <v>78</v>
      </c>
      <c r="B92" s="26" t="s">
        <v>447</v>
      </c>
      <c r="C92" s="26" t="s">
        <v>297</v>
      </c>
      <c r="D92" s="26" t="s">
        <v>380</v>
      </c>
      <c r="E92" s="16">
        <v>12</v>
      </c>
      <c r="F92" s="38" t="s">
        <v>448</v>
      </c>
      <c r="G92" s="28" t="s">
        <v>449</v>
      </c>
      <c r="H92" s="26">
        <v>2026</v>
      </c>
      <c r="I92" s="26">
        <v>415</v>
      </c>
      <c r="J92" s="26">
        <v>415</v>
      </c>
      <c r="K92" s="26" t="s">
        <v>34</v>
      </c>
      <c r="L92" s="18" t="s">
        <v>383</v>
      </c>
      <c r="M92" s="26" t="s">
        <v>34</v>
      </c>
      <c r="N92" s="26" t="s">
        <v>34</v>
      </c>
      <c r="O92" s="26" t="s">
        <v>384</v>
      </c>
      <c r="P92" s="26" t="s">
        <v>385</v>
      </c>
      <c r="Q92" s="38" t="s">
        <v>386</v>
      </c>
      <c r="R92" s="16" t="s">
        <v>387</v>
      </c>
      <c r="S92" s="38">
        <f t="shared" si="0"/>
        <v>12</v>
      </c>
      <c r="T92" s="38">
        <f t="shared" si="1"/>
        <v>12</v>
      </c>
      <c r="U92" s="25">
        <v>0</v>
      </c>
      <c r="V92" s="28" t="s">
        <v>450</v>
      </c>
      <c r="W92" s="4"/>
    </row>
    <row r="93" s="1" customFormat="1" ht="76" customHeight="1" spans="1:23">
      <c r="A93" s="27">
        <v>79</v>
      </c>
      <c r="B93" s="26" t="s">
        <v>451</v>
      </c>
      <c r="C93" s="26" t="s">
        <v>297</v>
      </c>
      <c r="D93" s="26" t="s">
        <v>380</v>
      </c>
      <c r="E93" s="4">
        <v>7</v>
      </c>
      <c r="F93" s="27" t="s">
        <v>452</v>
      </c>
      <c r="G93" s="39" t="s">
        <v>453</v>
      </c>
      <c r="H93" s="58">
        <v>2026</v>
      </c>
      <c r="I93" s="27">
        <v>300</v>
      </c>
      <c r="J93" s="27">
        <v>300</v>
      </c>
      <c r="K93" s="27" t="s">
        <v>34</v>
      </c>
      <c r="L93" s="18" t="s">
        <v>383</v>
      </c>
      <c r="M93" s="26" t="s">
        <v>34</v>
      </c>
      <c r="N93" s="26" t="s">
        <v>34</v>
      </c>
      <c r="O93" s="26" t="s">
        <v>384</v>
      </c>
      <c r="P93" s="26" t="s">
        <v>385</v>
      </c>
      <c r="Q93" s="38" t="s">
        <v>386</v>
      </c>
      <c r="R93" s="16" t="s">
        <v>387</v>
      </c>
      <c r="S93" s="38">
        <f t="shared" si="0"/>
        <v>7</v>
      </c>
      <c r="T93" s="38">
        <f t="shared" si="1"/>
        <v>7</v>
      </c>
      <c r="U93" s="25">
        <v>0</v>
      </c>
      <c r="V93" s="28" t="s">
        <v>454</v>
      </c>
      <c r="W93" s="4"/>
    </row>
    <row r="94" s="1" customFormat="1" ht="76" customHeight="1" spans="1:23">
      <c r="A94" s="27">
        <v>80</v>
      </c>
      <c r="B94" s="26" t="s">
        <v>455</v>
      </c>
      <c r="C94" s="38" t="s">
        <v>297</v>
      </c>
      <c r="D94" s="38" t="s">
        <v>380</v>
      </c>
      <c r="E94" s="16">
        <v>50</v>
      </c>
      <c r="F94" s="26" t="s">
        <v>308</v>
      </c>
      <c r="G94" s="28" t="s">
        <v>456</v>
      </c>
      <c r="H94" s="26">
        <v>2026</v>
      </c>
      <c r="I94" s="26">
        <v>720</v>
      </c>
      <c r="J94" s="26">
        <v>720</v>
      </c>
      <c r="K94" s="26" t="s">
        <v>34</v>
      </c>
      <c r="L94" s="18" t="s">
        <v>383</v>
      </c>
      <c r="M94" s="26" t="s">
        <v>34</v>
      </c>
      <c r="N94" s="26" t="s">
        <v>34</v>
      </c>
      <c r="O94" s="38" t="s">
        <v>384</v>
      </c>
      <c r="P94" s="38" t="s">
        <v>385</v>
      </c>
      <c r="Q94" s="38" t="s">
        <v>386</v>
      </c>
      <c r="R94" s="16" t="s">
        <v>387</v>
      </c>
      <c r="S94" s="26">
        <v>50</v>
      </c>
      <c r="T94" s="26">
        <v>50</v>
      </c>
      <c r="U94" s="25">
        <v>0</v>
      </c>
      <c r="V94" s="43" t="s">
        <v>457</v>
      </c>
      <c r="W94" s="4"/>
    </row>
    <row r="95" s="1" customFormat="1" ht="76" customHeight="1" spans="1:23">
      <c r="A95" s="27">
        <v>81</v>
      </c>
      <c r="B95" s="26" t="s">
        <v>458</v>
      </c>
      <c r="C95" s="38" t="s">
        <v>297</v>
      </c>
      <c r="D95" s="38" t="s">
        <v>380</v>
      </c>
      <c r="E95" s="16">
        <v>100</v>
      </c>
      <c r="F95" s="26" t="s">
        <v>459</v>
      </c>
      <c r="G95" s="28" t="s">
        <v>460</v>
      </c>
      <c r="H95" s="26">
        <v>2026</v>
      </c>
      <c r="I95" s="26">
        <v>280</v>
      </c>
      <c r="J95" s="26">
        <v>280</v>
      </c>
      <c r="K95" s="26" t="s">
        <v>96</v>
      </c>
      <c r="L95" s="18" t="s">
        <v>383</v>
      </c>
      <c r="M95" s="26" t="s">
        <v>34</v>
      </c>
      <c r="N95" s="26" t="s">
        <v>34</v>
      </c>
      <c r="O95" s="38" t="s">
        <v>384</v>
      </c>
      <c r="P95" s="38" t="s">
        <v>385</v>
      </c>
      <c r="Q95" s="38" t="s">
        <v>386</v>
      </c>
      <c r="R95" s="16" t="s">
        <v>387</v>
      </c>
      <c r="S95" s="26">
        <v>100</v>
      </c>
      <c r="T95" s="26">
        <v>100</v>
      </c>
      <c r="U95" s="25">
        <v>0</v>
      </c>
      <c r="V95" s="43" t="s">
        <v>461</v>
      </c>
      <c r="W95" s="4"/>
    </row>
    <row r="96" s="1" customFormat="1" ht="76" customHeight="1" spans="1:23">
      <c r="A96" s="27">
        <v>82</v>
      </c>
      <c r="B96" s="38" t="s">
        <v>462</v>
      </c>
      <c r="C96" s="38" t="s">
        <v>297</v>
      </c>
      <c r="D96" s="38" t="s">
        <v>380</v>
      </c>
      <c r="E96" s="16">
        <v>70</v>
      </c>
      <c r="F96" s="38" t="s">
        <v>463</v>
      </c>
      <c r="G96" s="43" t="s">
        <v>464</v>
      </c>
      <c r="H96" s="38">
        <v>2026</v>
      </c>
      <c r="I96" s="38">
        <v>190</v>
      </c>
      <c r="J96" s="38">
        <v>750</v>
      </c>
      <c r="K96" s="38" t="s">
        <v>34</v>
      </c>
      <c r="L96" s="18" t="s">
        <v>383</v>
      </c>
      <c r="M96" s="38" t="s">
        <v>34</v>
      </c>
      <c r="N96" s="38" t="s">
        <v>34</v>
      </c>
      <c r="O96" s="38" t="s">
        <v>384</v>
      </c>
      <c r="P96" s="38" t="s">
        <v>385</v>
      </c>
      <c r="Q96" s="38" t="s">
        <v>386</v>
      </c>
      <c r="R96" s="16" t="s">
        <v>387</v>
      </c>
      <c r="S96" s="38">
        <f t="shared" ref="S96:S101" si="2">E96</f>
        <v>70</v>
      </c>
      <c r="T96" s="38">
        <f t="shared" ref="T96:T101" si="3">S96</f>
        <v>70</v>
      </c>
      <c r="U96" s="25">
        <v>0</v>
      </c>
      <c r="V96" s="43" t="s">
        <v>465</v>
      </c>
      <c r="W96" s="4"/>
    </row>
    <row r="97" s="1" customFormat="1" ht="76" customHeight="1" spans="1:23">
      <c r="A97" s="27">
        <v>83</v>
      </c>
      <c r="B97" s="38" t="s">
        <v>466</v>
      </c>
      <c r="C97" s="38" t="s">
        <v>297</v>
      </c>
      <c r="D97" s="38" t="s">
        <v>380</v>
      </c>
      <c r="E97" s="16">
        <v>40</v>
      </c>
      <c r="F97" s="38" t="s">
        <v>467</v>
      </c>
      <c r="G97" s="43" t="s">
        <v>468</v>
      </c>
      <c r="H97" s="38">
        <v>2026</v>
      </c>
      <c r="I97" s="38">
        <v>76</v>
      </c>
      <c r="J97" s="38">
        <v>267</v>
      </c>
      <c r="K97" s="38" t="s">
        <v>34</v>
      </c>
      <c r="L97" s="18" t="s">
        <v>383</v>
      </c>
      <c r="M97" s="38" t="s">
        <v>34</v>
      </c>
      <c r="N97" s="38" t="s">
        <v>34</v>
      </c>
      <c r="O97" s="38" t="s">
        <v>384</v>
      </c>
      <c r="P97" s="38" t="s">
        <v>385</v>
      </c>
      <c r="Q97" s="38" t="s">
        <v>386</v>
      </c>
      <c r="R97" s="16" t="s">
        <v>387</v>
      </c>
      <c r="S97" s="38">
        <f t="shared" si="2"/>
        <v>40</v>
      </c>
      <c r="T97" s="38">
        <f t="shared" si="3"/>
        <v>40</v>
      </c>
      <c r="U97" s="25">
        <v>0</v>
      </c>
      <c r="V97" s="43" t="s">
        <v>469</v>
      </c>
      <c r="W97" s="4"/>
    </row>
    <row r="98" s="1" customFormat="1" ht="76" customHeight="1" spans="1:23">
      <c r="A98" s="27">
        <v>84</v>
      </c>
      <c r="B98" s="38" t="s">
        <v>470</v>
      </c>
      <c r="C98" s="38" t="s">
        <v>297</v>
      </c>
      <c r="D98" s="38" t="s">
        <v>380</v>
      </c>
      <c r="E98" s="16">
        <v>25</v>
      </c>
      <c r="F98" s="38" t="s">
        <v>103</v>
      </c>
      <c r="G98" s="43" t="s">
        <v>471</v>
      </c>
      <c r="H98" s="38">
        <v>2026</v>
      </c>
      <c r="I98" s="38">
        <v>80</v>
      </c>
      <c r="J98" s="38">
        <v>286</v>
      </c>
      <c r="K98" s="38" t="s">
        <v>34</v>
      </c>
      <c r="L98" s="18" t="s">
        <v>383</v>
      </c>
      <c r="M98" s="38" t="s">
        <v>34</v>
      </c>
      <c r="N98" s="38" t="s">
        <v>34</v>
      </c>
      <c r="O98" s="38" t="s">
        <v>384</v>
      </c>
      <c r="P98" s="38" t="s">
        <v>385</v>
      </c>
      <c r="Q98" s="38" t="s">
        <v>386</v>
      </c>
      <c r="R98" s="16" t="s">
        <v>387</v>
      </c>
      <c r="S98" s="38">
        <f t="shared" si="2"/>
        <v>25</v>
      </c>
      <c r="T98" s="38">
        <f t="shared" si="3"/>
        <v>25</v>
      </c>
      <c r="U98" s="25">
        <v>0</v>
      </c>
      <c r="V98" s="43" t="s">
        <v>472</v>
      </c>
      <c r="W98" s="4"/>
    </row>
    <row r="99" s="1" customFormat="1" ht="76" customHeight="1" spans="1:23">
      <c r="A99" s="27">
        <v>85</v>
      </c>
      <c r="B99" s="38" t="s">
        <v>473</v>
      </c>
      <c r="C99" s="38" t="s">
        <v>297</v>
      </c>
      <c r="D99" s="38" t="s">
        <v>380</v>
      </c>
      <c r="E99" s="16">
        <v>35</v>
      </c>
      <c r="F99" s="38" t="s">
        <v>381</v>
      </c>
      <c r="G99" s="43" t="s">
        <v>474</v>
      </c>
      <c r="H99" s="38">
        <v>2026</v>
      </c>
      <c r="I99" s="38">
        <v>1000</v>
      </c>
      <c r="J99" s="38">
        <v>1000</v>
      </c>
      <c r="K99" s="38" t="s">
        <v>34</v>
      </c>
      <c r="L99" s="18" t="s">
        <v>383</v>
      </c>
      <c r="M99" s="38" t="s">
        <v>34</v>
      </c>
      <c r="N99" s="38" t="s">
        <v>34</v>
      </c>
      <c r="O99" s="38" t="s">
        <v>384</v>
      </c>
      <c r="P99" s="38" t="s">
        <v>385</v>
      </c>
      <c r="Q99" s="38" t="s">
        <v>386</v>
      </c>
      <c r="R99" s="16" t="s">
        <v>387</v>
      </c>
      <c r="S99" s="38">
        <f t="shared" si="2"/>
        <v>35</v>
      </c>
      <c r="T99" s="38">
        <f t="shared" si="3"/>
        <v>35</v>
      </c>
      <c r="U99" s="25">
        <v>0</v>
      </c>
      <c r="V99" s="43" t="s">
        <v>475</v>
      </c>
      <c r="W99" s="4"/>
    </row>
    <row r="100" s="1" customFormat="1" ht="76" customHeight="1" spans="1:23">
      <c r="A100" s="27">
        <v>86</v>
      </c>
      <c r="B100" s="26" t="s">
        <v>476</v>
      </c>
      <c r="C100" s="38" t="s">
        <v>297</v>
      </c>
      <c r="D100" s="38" t="s">
        <v>380</v>
      </c>
      <c r="E100" s="16">
        <v>40</v>
      </c>
      <c r="F100" s="38" t="s">
        <v>372</v>
      </c>
      <c r="G100" s="43" t="s">
        <v>477</v>
      </c>
      <c r="H100" s="38">
        <v>2026</v>
      </c>
      <c r="I100" s="38">
        <v>340</v>
      </c>
      <c r="J100" s="38">
        <v>340</v>
      </c>
      <c r="K100" s="38" t="s">
        <v>34</v>
      </c>
      <c r="L100" s="18" t="s">
        <v>383</v>
      </c>
      <c r="M100" s="38" t="s">
        <v>34</v>
      </c>
      <c r="N100" s="38" t="s">
        <v>34</v>
      </c>
      <c r="O100" s="38" t="s">
        <v>384</v>
      </c>
      <c r="P100" s="38" t="s">
        <v>385</v>
      </c>
      <c r="Q100" s="38" t="s">
        <v>386</v>
      </c>
      <c r="R100" s="16" t="s">
        <v>387</v>
      </c>
      <c r="S100" s="38">
        <f t="shared" si="2"/>
        <v>40</v>
      </c>
      <c r="T100" s="38">
        <f t="shared" si="3"/>
        <v>40</v>
      </c>
      <c r="U100" s="25">
        <v>0</v>
      </c>
      <c r="V100" s="43" t="s">
        <v>478</v>
      </c>
      <c r="W100" s="4"/>
    </row>
    <row r="101" s="1" customFormat="1" ht="76" customHeight="1" spans="1:23">
      <c r="A101" s="27">
        <v>87</v>
      </c>
      <c r="B101" s="38" t="s">
        <v>479</v>
      </c>
      <c r="C101" s="38" t="s">
        <v>297</v>
      </c>
      <c r="D101" s="38" t="s">
        <v>380</v>
      </c>
      <c r="E101" s="16">
        <v>97</v>
      </c>
      <c r="F101" s="38" t="s">
        <v>480</v>
      </c>
      <c r="G101" s="43" t="s">
        <v>481</v>
      </c>
      <c r="H101" s="38">
        <v>2026</v>
      </c>
      <c r="I101" s="38">
        <v>1320</v>
      </c>
      <c r="J101" s="38">
        <v>1320</v>
      </c>
      <c r="K101" s="38" t="s">
        <v>34</v>
      </c>
      <c r="L101" s="18" t="s">
        <v>383</v>
      </c>
      <c r="M101" s="38" t="s">
        <v>34</v>
      </c>
      <c r="N101" s="38" t="s">
        <v>34</v>
      </c>
      <c r="O101" s="38" t="s">
        <v>384</v>
      </c>
      <c r="P101" s="38" t="s">
        <v>385</v>
      </c>
      <c r="Q101" s="38" t="s">
        <v>386</v>
      </c>
      <c r="R101" s="16" t="s">
        <v>387</v>
      </c>
      <c r="S101" s="38">
        <f t="shared" si="2"/>
        <v>97</v>
      </c>
      <c r="T101" s="38">
        <f t="shared" si="3"/>
        <v>97</v>
      </c>
      <c r="U101" s="25">
        <v>0</v>
      </c>
      <c r="V101" s="43" t="s">
        <v>482</v>
      </c>
      <c r="W101" s="4"/>
    </row>
    <row r="102" s="1" customFormat="1" ht="76" customHeight="1" spans="1:23">
      <c r="A102" s="27">
        <v>88</v>
      </c>
      <c r="B102" s="16" t="s">
        <v>483</v>
      </c>
      <c r="C102" s="16" t="s">
        <v>297</v>
      </c>
      <c r="D102" s="4" t="s">
        <v>380</v>
      </c>
      <c r="E102" s="16">
        <v>80</v>
      </c>
      <c r="F102" s="16" t="s">
        <v>174</v>
      </c>
      <c r="G102" s="18" t="s">
        <v>484</v>
      </c>
      <c r="H102" s="16">
        <v>2026</v>
      </c>
      <c r="I102" s="16">
        <v>724</v>
      </c>
      <c r="J102" s="16">
        <v>724</v>
      </c>
      <c r="K102" s="16" t="s">
        <v>34</v>
      </c>
      <c r="L102" s="18" t="s">
        <v>383</v>
      </c>
      <c r="M102" s="16" t="s">
        <v>34</v>
      </c>
      <c r="N102" s="16" t="s">
        <v>34</v>
      </c>
      <c r="O102" s="16" t="s">
        <v>384</v>
      </c>
      <c r="P102" s="16" t="s">
        <v>385</v>
      </c>
      <c r="Q102" s="38" t="s">
        <v>386</v>
      </c>
      <c r="R102" s="16" t="s">
        <v>387</v>
      </c>
      <c r="S102" s="16">
        <v>80</v>
      </c>
      <c r="T102" s="16">
        <v>80</v>
      </c>
      <c r="U102" s="25">
        <v>0</v>
      </c>
      <c r="V102" s="43" t="s">
        <v>485</v>
      </c>
      <c r="W102" s="4"/>
    </row>
    <row r="103" s="1" customFormat="1" ht="76" customHeight="1" spans="1:23">
      <c r="A103" s="27">
        <v>89</v>
      </c>
      <c r="B103" s="26" t="s">
        <v>486</v>
      </c>
      <c r="C103" s="26" t="s">
        <v>297</v>
      </c>
      <c r="D103" s="26" t="s">
        <v>380</v>
      </c>
      <c r="E103" s="16">
        <v>60</v>
      </c>
      <c r="F103" s="26" t="s">
        <v>487</v>
      </c>
      <c r="G103" s="28" t="s">
        <v>488</v>
      </c>
      <c r="H103" s="26">
        <v>2026</v>
      </c>
      <c r="I103" s="26">
        <v>1134</v>
      </c>
      <c r="J103" s="26">
        <v>1134</v>
      </c>
      <c r="K103" s="33" t="s">
        <v>96</v>
      </c>
      <c r="L103" s="18" t="s">
        <v>383</v>
      </c>
      <c r="M103" s="26" t="s">
        <v>34</v>
      </c>
      <c r="N103" s="26" t="s">
        <v>34</v>
      </c>
      <c r="O103" s="26" t="s">
        <v>384</v>
      </c>
      <c r="P103" s="26" t="s">
        <v>385</v>
      </c>
      <c r="Q103" s="38" t="s">
        <v>386</v>
      </c>
      <c r="R103" s="16" t="s">
        <v>387</v>
      </c>
      <c r="S103" s="38">
        <f>E103</f>
        <v>60</v>
      </c>
      <c r="T103" s="38">
        <f>S103</f>
        <v>60</v>
      </c>
      <c r="U103" s="25">
        <v>0</v>
      </c>
      <c r="V103" s="52" t="s">
        <v>489</v>
      </c>
      <c r="W103" s="4"/>
    </row>
    <row r="104" s="1" customFormat="1" ht="76" customHeight="1" spans="1:23">
      <c r="A104" s="27">
        <v>90</v>
      </c>
      <c r="B104" s="26" t="s">
        <v>490</v>
      </c>
      <c r="C104" s="26" t="s">
        <v>297</v>
      </c>
      <c r="D104" s="26" t="s">
        <v>380</v>
      </c>
      <c r="E104" s="16">
        <v>45</v>
      </c>
      <c r="F104" s="26" t="s">
        <v>401</v>
      </c>
      <c r="G104" s="28" t="s">
        <v>491</v>
      </c>
      <c r="H104" s="26">
        <v>2026</v>
      </c>
      <c r="I104" s="26">
        <v>378</v>
      </c>
      <c r="J104" s="26">
        <v>378</v>
      </c>
      <c r="K104" s="33" t="s">
        <v>96</v>
      </c>
      <c r="L104" s="18" t="s">
        <v>383</v>
      </c>
      <c r="M104" s="26" t="s">
        <v>34</v>
      </c>
      <c r="N104" s="26" t="s">
        <v>34</v>
      </c>
      <c r="O104" s="26" t="s">
        <v>384</v>
      </c>
      <c r="P104" s="26" t="s">
        <v>385</v>
      </c>
      <c r="Q104" s="38" t="s">
        <v>386</v>
      </c>
      <c r="R104" s="16" t="s">
        <v>387</v>
      </c>
      <c r="S104" s="38">
        <f>E104</f>
        <v>45</v>
      </c>
      <c r="T104" s="38">
        <f>S104</f>
        <v>45</v>
      </c>
      <c r="U104" s="25">
        <v>0</v>
      </c>
      <c r="V104" s="28" t="s">
        <v>492</v>
      </c>
      <c r="W104" s="4"/>
    </row>
    <row r="105" s="1" customFormat="1" ht="37" customHeight="1" spans="1:23">
      <c r="A105" s="15" t="s">
        <v>493</v>
      </c>
      <c r="B105" s="15"/>
      <c r="C105" s="15"/>
      <c r="D105" s="15"/>
      <c r="E105" s="4">
        <f>SUM(E106:E110)</f>
        <v>400</v>
      </c>
      <c r="F105" s="27"/>
      <c r="G105" s="39"/>
      <c r="H105" s="16"/>
      <c r="I105" s="27"/>
      <c r="J105" s="27"/>
      <c r="K105" s="16"/>
      <c r="L105" s="18"/>
      <c r="M105" s="16"/>
      <c r="N105" s="16"/>
      <c r="O105" s="26"/>
      <c r="P105" s="26"/>
      <c r="Q105" s="38"/>
      <c r="R105" s="16"/>
      <c r="S105" s="38"/>
      <c r="T105" s="38"/>
      <c r="U105" s="25"/>
      <c r="V105" s="52"/>
      <c r="W105" s="27"/>
    </row>
    <row r="106" s="1" customFormat="1" ht="78" customHeight="1" spans="1:23">
      <c r="A106" s="27">
        <v>91</v>
      </c>
      <c r="B106" s="4" t="s">
        <v>494</v>
      </c>
      <c r="C106" s="26" t="s">
        <v>297</v>
      </c>
      <c r="D106" s="26" t="s">
        <v>380</v>
      </c>
      <c r="E106" s="16">
        <v>80</v>
      </c>
      <c r="F106" s="26" t="s">
        <v>495</v>
      </c>
      <c r="G106" s="28" t="s">
        <v>496</v>
      </c>
      <c r="H106" s="26">
        <v>2026</v>
      </c>
      <c r="I106" s="26">
        <v>8000</v>
      </c>
      <c r="J106" s="26">
        <v>8000</v>
      </c>
      <c r="K106" s="26" t="s">
        <v>34</v>
      </c>
      <c r="L106" s="18" t="s">
        <v>497</v>
      </c>
      <c r="M106" s="26" t="s">
        <v>34</v>
      </c>
      <c r="N106" s="26" t="s">
        <v>34</v>
      </c>
      <c r="O106" s="26" t="s">
        <v>384</v>
      </c>
      <c r="P106" s="26" t="s">
        <v>498</v>
      </c>
      <c r="Q106" s="26" t="s">
        <v>499</v>
      </c>
      <c r="R106" s="26" t="s">
        <v>500</v>
      </c>
      <c r="S106" s="26">
        <v>80</v>
      </c>
      <c r="T106" s="26">
        <v>80</v>
      </c>
      <c r="U106" s="26">
        <v>0</v>
      </c>
      <c r="V106" s="28" t="s">
        <v>501</v>
      </c>
      <c r="W106" s="27"/>
    </row>
    <row r="107" s="1" customFormat="1" ht="78" customHeight="1" spans="1:23">
      <c r="A107" s="27">
        <v>92</v>
      </c>
      <c r="B107" s="16" t="s">
        <v>502</v>
      </c>
      <c r="C107" s="26" t="s">
        <v>297</v>
      </c>
      <c r="D107" s="26" t="s">
        <v>380</v>
      </c>
      <c r="E107" s="16">
        <v>80</v>
      </c>
      <c r="F107" s="26" t="s">
        <v>503</v>
      </c>
      <c r="G107" s="28" t="s">
        <v>504</v>
      </c>
      <c r="H107" s="26">
        <v>2026</v>
      </c>
      <c r="I107" s="26">
        <v>2000</v>
      </c>
      <c r="J107" s="26">
        <v>2000</v>
      </c>
      <c r="K107" s="26" t="s">
        <v>34</v>
      </c>
      <c r="L107" s="18" t="s">
        <v>505</v>
      </c>
      <c r="M107" s="26" t="s">
        <v>34</v>
      </c>
      <c r="N107" s="26" t="s">
        <v>34</v>
      </c>
      <c r="O107" s="26" t="s">
        <v>384</v>
      </c>
      <c r="P107" s="26" t="s">
        <v>498</v>
      </c>
      <c r="Q107" s="26" t="s">
        <v>499</v>
      </c>
      <c r="R107" s="26" t="s">
        <v>500</v>
      </c>
      <c r="S107" s="26">
        <v>80</v>
      </c>
      <c r="T107" s="26">
        <v>80</v>
      </c>
      <c r="U107" s="26">
        <v>0</v>
      </c>
      <c r="V107" s="28" t="s">
        <v>506</v>
      </c>
      <c r="W107" s="27"/>
    </row>
    <row r="108" s="1" customFormat="1" ht="78" customHeight="1" spans="1:23">
      <c r="A108" s="27">
        <v>93</v>
      </c>
      <c r="B108" s="16" t="s">
        <v>507</v>
      </c>
      <c r="C108" s="26" t="s">
        <v>297</v>
      </c>
      <c r="D108" s="26" t="s">
        <v>380</v>
      </c>
      <c r="E108" s="16">
        <v>80</v>
      </c>
      <c r="F108" s="26" t="s">
        <v>508</v>
      </c>
      <c r="G108" s="18" t="s">
        <v>509</v>
      </c>
      <c r="H108" s="26">
        <v>2026</v>
      </c>
      <c r="I108" s="26">
        <v>13000</v>
      </c>
      <c r="J108" s="26">
        <v>13000</v>
      </c>
      <c r="K108" s="26" t="s">
        <v>34</v>
      </c>
      <c r="L108" s="18" t="s">
        <v>510</v>
      </c>
      <c r="M108" s="26" t="s">
        <v>34</v>
      </c>
      <c r="N108" s="26" t="s">
        <v>34</v>
      </c>
      <c r="O108" s="26" t="s">
        <v>384</v>
      </c>
      <c r="P108" s="26" t="s">
        <v>498</v>
      </c>
      <c r="Q108" s="26" t="s">
        <v>499</v>
      </c>
      <c r="R108" s="26" t="s">
        <v>500</v>
      </c>
      <c r="S108" s="26">
        <v>80</v>
      </c>
      <c r="T108" s="26">
        <v>80</v>
      </c>
      <c r="U108" s="26">
        <v>0</v>
      </c>
      <c r="V108" s="28" t="s">
        <v>511</v>
      </c>
      <c r="W108" s="27"/>
    </row>
    <row r="109" s="1" customFormat="1" ht="78" customHeight="1" spans="1:23">
      <c r="A109" s="27">
        <v>94</v>
      </c>
      <c r="B109" s="16" t="s">
        <v>512</v>
      </c>
      <c r="C109" s="26" t="s">
        <v>297</v>
      </c>
      <c r="D109" s="26" t="s">
        <v>380</v>
      </c>
      <c r="E109" s="16">
        <v>80</v>
      </c>
      <c r="F109" s="26" t="s">
        <v>513</v>
      </c>
      <c r="G109" s="28" t="s">
        <v>514</v>
      </c>
      <c r="H109" s="26">
        <v>2026</v>
      </c>
      <c r="I109" s="26">
        <v>6000</v>
      </c>
      <c r="J109" s="26">
        <v>6000</v>
      </c>
      <c r="K109" s="26" t="s">
        <v>34</v>
      </c>
      <c r="L109" s="18" t="s">
        <v>515</v>
      </c>
      <c r="M109" s="26" t="s">
        <v>34</v>
      </c>
      <c r="N109" s="26" t="s">
        <v>34</v>
      </c>
      <c r="O109" s="26" t="s">
        <v>384</v>
      </c>
      <c r="P109" s="26" t="s">
        <v>498</v>
      </c>
      <c r="Q109" s="26" t="s">
        <v>499</v>
      </c>
      <c r="R109" s="26" t="s">
        <v>500</v>
      </c>
      <c r="S109" s="26">
        <v>80</v>
      </c>
      <c r="T109" s="26">
        <v>80</v>
      </c>
      <c r="U109" s="26">
        <v>0</v>
      </c>
      <c r="V109" s="28" t="s">
        <v>516</v>
      </c>
      <c r="W109" s="27"/>
    </row>
    <row r="110" s="1" customFormat="1" ht="78" customHeight="1" spans="1:23">
      <c r="A110" s="27">
        <v>95</v>
      </c>
      <c r="B110" s="16" t="s">
        <v>517</v>
      </c>
      <c r="C110" s="26" t="s">
        <v>297</v>
      </c>
      <c r="D110" s="26" t="s">
        <v>380</v>
      </c>
      <c r="E110" s="16">
        <v>80</v>
      </c>
      <c r="F110" s="26" t="s">
        <v>518</v>
      </c>
      <c r="G110" s="28" t="s">
        <v>519</v>
      </c>
      <c r="H110" s="26">
        <v>2026</v>
      </c>
      <c r="I110" s="26">
        <v>20000</v>
      </c>
      <c r="J110" s="26">
        <v>20000</v>
      </c>
      <c r="K110" s="26" t="s">
        <v>34</v>
      </c>
      <c r="L110" s="18" t="s">
        <v>520</v>
      </c>
      <c r="M110" s="26" t="s">
        <v>34</v>
      </c>
      <c r="N110" s="26" t="s">
        <v>34</v>
      </c>
      <c r="O110" s="26" t="s">
        <v>384</v>
      </c>
      <c r="P110" s="26" t="s">
        <v>498</v>
      </c>
      <c r="Q110" s="26" t="s">
        <v>499</v>
      </c>
      <c r="R110" s="26" t="s">
        <v>500</v>
      </c>
      <c r="S110" s="26">
        <v>80</v>
      </c>
      <c r="T110" s="26">
        <v>80</v>
      </c>
      <c r="U110" s="26">
        <v>0</v>
      </c>
      <c r="V110" s="28" t="s">
        <v>521</v>
      </c>
      <c r="W110" s="27"/>
    </row>
    <row r="111" ht="21" customHeight="1" spans="1:23">
      <c r="A111" s="42" t="s">
        <v>522</v>
      </c>
      <c r="B111" s="42"/>
      <c r="C111" s="42"/>
      <c r="D111" s="42"/>
      <c r="E111" s="4">
        <f>E112+E115</f>
        <v>2897.36</v>
      </c>
      <c r="F111" s="4"/>
      <c r="G111" s="19"/>
      <c r="H111" s="4"/>
      <c r="I111" s="4"/>
      <c r="J111" s="4"/>
      <c r="K111" s="4"/>
      <c r="L111" s="19"/>
      <c r="M111" s="4"/>
      <c r="N111" s="4"/>
      <c r="O111" s="4"/>
      <c r="P111" s="4"/>
      <c r="Q111" s="4"/>
      <c r="R111" s="4"/>
      <c r="S111" s="4"/>
      <c r="T111" s="4"/>
      <c r="U111" s="4"/>
      <c r="V111" s="19"/>
      <c r="W111" s="4"/>
    </row>
    <row r="112" s="6" customFormat="1" ht="21" customHeight="1" spans="1:23">
      <c r="A112" s="15" t="s">
        <v>523</v>
      </c>
      <c r="B112" s="15"/>
      <c r="C112" s="15"/>
      <c r="D112" s="15"/>
      <c r="E112" s="4">
        <f>SUM(E113:E114)</f>
        <v>230</v>
      </c>
      <c r="F112" s="4"/>
      <c r="G112" s="19"/>
      <c r="H112" s="4"/>
      <c r="I112" s="4"/>
      <c r="J112" s="4"/>
      <c r="K112" s="4"/>
      <c r="L112" s="19"/>
      <c r="M112" s="4"/>
      <c r="N112" s="4"/>
      <c r="O112" s="4"/>
      <c r="P112" s="4"/>
      <c r="Q112" s="4"/>
      <c r="R112" s="4"/>
      <c r="S112" s="4"/>
      <c r="T112" s="4"/>
      <c r="U112" s="4"/>
      <c r="V112" s="19"/>
      <c r="W112" s="4"/>
    </row>
    <row r="113" s="1" customFormat="1" ht="69" customHeight="1" spans="1:30">
      <c r="A113" s="27">
        <v>96</v>
      </c>
      <c r="B113" s="25" t="s">
        <v>524</v>
      </c>
      <c r="C113" s="26" t="s">
        <v>525</v>
      </c>
      <c r="D113" s="25" t="s">
        <v>526</v>
      </c>
      <c r="E113" s="21">
        <v>110</v>
      </c>
      <c r="F113" s="25" t="s">
        <v>32</v>
      </c>
      <c r="G113" s="59" t="s">
        <v>527</v>
      </c>
      <c r="H113" s="25">
        <v>2026</v>
      </c>
      <c r="I113" s="25">
        <v>1080</v>
      </c>
      <c r="J113" s="25">
        <v>1080</v>
      </c>
      <c r="K113" s="25" t="s">
        <v>34</v>
      </c>
      <c r="L113" s="22" t="s">
        <v>528</v>
      </c>
      <c r="M113" s="25" t="s">
        <v>34</v>
      </c>
      <c r="N113" s="25" t="s">
        <v>34</v>
      </c>
      <c r="O113" s="25" t="s">
        <v>36</v>
      </c>
      <c r="P113" s="25" t="s">
        <v>36</v>
      </c>
      <c r="Q113" s="25" t="s">
        <v>49</v>
      </c>
      <c r="R113" s="25" t="s">
        <v>50</v>
      </c>
      <c r="S113" s="25">
        <v>110</v>
      </c>
      <c r="T113" s="25">
        <v>110</v>
      </c>
      <c r="U113" s="25">
        <v>0</v>
      </c>
      <c r="V113" s="59" t="s">
        <v>528</v>
      </c>
      <c r="W113" s="27"/>
    </row>
    <row r="114" s="1" customFormat="1" ht="69" customHeight="1" spans="1:30">
      <c r="A114" s="27">
        <v>97</v>
      </c>
      <c r="B114" s="25" t="s">
        <v>529</v>
      </c>
      <c r="C114" s="26" t="s">
        <v>525</v>
      </c>
      <c r="D114" s="25" t="s">
        <v>530</v>
      </c>
      <c r="E114" s="21">
        <v>120</v>
      </c>
      <c r="F114" s="25" t="s">
        <v>32</v>
      </c>
      <c r="G114" s="59" t="s">
        <v>531</v>
      </c>
      <c r="H114" s="25">
        <v>2026</v>
      </c>
      <c r="I114" s="25">
        <v>3200</v>
      </c>
      <c r="J114" s="25">
        <v>3200</v>
      </c>
      <c r="K114" s="25" t="s">
        <v>34</v>
      </c>
      <c r="L114" s="22" t="s">
        <v>532</v>
      </c>
      <c r="M114" s="25" t="s">
        <v>34</v>
      </c>
      <c r="N114" s="25" t="s">
        <v>34</v>
      </c>
      <c r="O114" s="25" t="s">
        <v>36</v>
      </c>
      <c r="P114" s="25" t="s">
        <v>36</v>
      </c>
      <c r="Q114" s="25" t="s">
        <v>49</v>
      </c>
      <c r="R114" s="25" t="s">
        <v>50</v>
      </c>
      <c r="S114" s="25">
        <v>120</v>
      </c>
      <c r="T114" s="25">
        <v>120</v>
      </c>
      <c r="U114" s="25">
        <v>0</v>
      </c>
      <c r="V114" s="59" t="s">
        <v>532</v>
      </c>
      <c r="W114" s="27"/>
    </row>
    <row r="115" s="1" customFormat="1" ht="36" customHeight="1" spans="1:30">
      <c r="A115" s="15" t="s">
        <v>533</v>
      </c>
      <c r="B115" s="15"/>
      <c r="C115" s="15"/>
      <c r="D115" s="15"/>
      <c r="E115" s="4">
        <f>SUM(E116:E120)</f>
        <v>2667.36</v>
      </c>
      <c r="F115" s="25"/>
      <c r="G115" s="59"/>
      <c r="H115" s="25"/>
      <c r="I115" s="25"/>
      <c r="J115" s="25"/>
      <c r="K115" s="25"/>
      <c r="L115" s="22"/>
      <c r="M115" s="25"/>
      <c r="N115" s="25"/>
      <c r="O115" s="25"/>
      <c r="P115" s="25"/>
      <c r="Q115" s="25"/>
      <c r="R115" s="25"/>
      <c r="S115" s="25"/>
      <c r="T115" s="25"/>
      <c r="U115" s="25"/>
      <c r="V115" s="59"/>
      <c r="W115" s="27"/>
    </row>
    <row r="116" s="1" customFormat="1" ht="93" customHeight="1" spans="1:30">
      <c r="A116" s="27">
        <v>98</v>
      </c>
      <c r="B116" s="25" t="s">
        <v>534</v>
      </c>
      <c r="C116" s="25" t="s">
        <v>525</v>
      </c>
      <c r="D116" s="25" t="s">
        <v>535</v>
      </c>
      <c r="E116" s="21">
        <v>1889.28</v>
      </c>
      <c r="F116" s="25" t="s">
        <v>32</v>
      </c>
      <c r="G116" s="59" t="s">
        <v>536</v>
      </c>
      <c r="H116" s="25">
        <v>2026</v>
      </c>
      <c r="I116" s="25">
        <v>1643</v>
      </c>
      <c r="J116" s="25">
        <v>1643</v>
      </c>
      <c r="K116" s="25" t="s">
        <v>34</v>
      </c>
      <c r="L116" s="22" t="s">
        <v>537</v>
      </c>
      <c r="M116" s="25" t="s">
        <v>34</v>
      </c>
      <c r="N116" s="25" t="s">
        <v>34</v>
      </c>
      <c r="O116" s="25" t="s">
        <v>36</v>
      </c>
      <c r="P116" s="25" t="s">
        <v>538</v>
      </c>
      <c r="Q116" s="25" t="s">
        <v>49</v>
      </c>
      <c r="R116" s="25" t="s">
        <v>50</v>
      </c>
      <c r="S116" s="25">
        <v>1889.28</v>
      </c>
      <c r="T116" s="25">
        <v>1889.28</v>
      </c>
      <c r="U116" s="25">
        <v>0</v>
      </c>
      <c r="V116" s="59" t="s">
        <v>539</v>
      </c>
      <c r="W116" s="39"/>
    </row>
    <row r="117" s="1" customFormat="1" ht="104" customHeight="1" spans="1:30">
      <c r="A117" s="27">
        <v>99</v>
      </c>
      <c r="B117" s="27" t="s">
        <v>540</v>
      </c>
      <c r="C117" s="26" t="s">
        <v>525</v>
      </c>
      <c r="D117" s="27" t="s">
        <v>535</v>
      </c>
      <c r="E117" s="4">
        <v>168.48</v>
      </c>
      <c r="F117" s="60" t="s">
        <v>32</v>
      </c>
      <c r="G117" s="39" t="s">
        <v>541</v>
      </c>
      <c r="H117" s="27">
        <v>2026</v>
      </c>
      <c r="I117" s="27">
        <v>108</v>
      </c>
      <c r="J117" s="27">
        <v>108</v>
      </c>
      <c r="K117" s="27" t="s">
        <v>34</v>
      </c>
      <c r="L117" s="19" t="s">
        <v>542</v>
      </c>
      <c r="M117" s="27" t="s">
        <v>34</v>
      </c>
      <c r="N117" s="27" t="s">
        <v>34</v>
      </c>
      <c r="O117" s="27" t="s">
        <v>384</v>
      </c>
      <c r="P117" s="27" t="s">
        <v>384</v>
      </c>
      <c r="Q117" s="27" t="s">
        <v>543</v>
      </c>
      <c r="R117" s="27" t="s">
        <v>544</v>
      </c>
      <c r="S117" s="27">
        <v>168.48</v>
      </c>
      <c r="T117" s="27">
        <v>168.48</v>
      </c>
      <c r="U117" s="25">
        <v>0</v>
      </c>
      <c r="V117" s="39" t="s">
        <v>545</v>
      </c>
      <c r="W117" s="27"/>
    </row>
    <row r="118" s="1" customFormat="1" ht="69" customHeight="1" spans="1:30">
      <c r="A118" s="27">
        <v>100</v>
      </c>
      <c r="B118" s="26" t="s">
        <v>546</v>
      </c>
      <c r="C118" s="26" t="s">
        <v>525</v>
      </c>
      <c r="D118" s="26" t="s">
        <v>535</v>
      </c>
      <c r="E118" s="16">
        <v>280.8</v>
      </c>
      <c r="F118" s="38" t="s">
        <v>32</v>
      </c>
      <c r="G118" s="28" t="s">
        <v>547</v>
      </c>
      <c r="H118" s="26">
        <v>2026</v>
      </c>
      <c r="I118" s="26">
        <v>180</v>
      </c>
      <c r="J118" s="26">
        <v>180</v>
      </c>
      <c r="K118" s="26" t="s">
        <v>34</v>
      </c>
      <c r="L118" s="18" t="s">
        <v>548</v>
      </c>
      <c r="M118" s="26" t="s">
        <v>34</v>
      </c>
      <c r="N118" s="26" t="s">
        <v>34</v>
      </c>
      <c r="O118" s="26" t="s">
        <v>61</v>
      </c>
      <c r="P118" s="26" t="s">
        <v>61</v>
      </c>
      <c r="Q118" s="26" t="s">
        <v>549</v>
      </c>
      <c r="R118" s="26" t="s">
        <v>550</v>
      </c>
      <c r="S118" s="26">
        <v>280.8</v>
      </c>
      <c r="T118" s="26">
        <v>280.8</v>
      </c>
      <c r="U118" s="25">
        <v>0</v>
      </c>
      <c r="V118" s="28" t="s">
        <v>551</v>
      </c>
      <c r="W118" s="27"/>
    </row>
    <row r="119" s="1" customFormat="1" ht="96" customHeight="1" spans="1:30">
      <c r="A119" s="27">
        <v>101</v>
      </c>
      <c r="B119" s="25" t="s">
        <v>552</v>
      </c>
      <c r="C119" s="25" t="s">
        <v>525</v>
      </c>
      <c r="D119" s="25" t="s">
        <v>535</v>
      </c>
      <c r="E119" s="21">
        <v>280.8</v>
      </c>
      <c r="F119" s="25" t="s">
        <v>32</v>
      </c>
      <c r="G119" s="59" t="s">
        <v>553</v>
      </c>
      <c r="H119" s="25">
        <v>2026</v>
      </c>
      <c r="I119" s="25">
        <v>180</v>
      </c>
      <c r="J119" s="25">
        <v>180</v>
      </c>
      <c r="K119" s="25" t="s">
        <v>34</v>
      </c>
      <c r="L119" s="22" t="s">
        <v>554</v>
      </c>
      <c r="M119" s="25" t="s">
        <v>34</v>
      </c>
      <c r="N119" s="25" t="s">
        <v>34</v>
      </c>
      <c r="O119" s="25" t="s">
        <v>555</v>
      </c>
      <c r="P119" s="25" t="s">
        <v>556</v>
      </c>
      <c r="Q119" s="25" t="s">
        <v>557</v>
      </c>
      <c r="R119" s="25" t="s">
        <v>558</v>
      </c>
      <c r="S119" s="25">
        <v>280.8</v>
      </c>
      <c r="T119" s="25">
        <v>280.8</v>
      </c>
      <c r="U119" s="25">
        <v>0</v>
      </c>
      <c r="V119" s="59" t="s">
        <v>559</v>
      </c>
      <c r="W119" s="39"/>
    </row>
    <row r="120" s="1" customFormat="1" ht="69" customHeight="1" spans="1:30">
      <c r="A120" s="27">
        <v>102</v>
      </c>
      <c r="B120" s="25" t="s">
        <v>560</v>
      </c>
      <c r="C120" s="25" t="s">
        <v>525</v>
      </c>
      <c r="D120" s="25" t="s">
        <v>535</v>
      </c>
      <c r="E120" s="21">
        <v>48</v>
      </c>
      <c r="F120" s="25" t="s">
        <v>32</v>
      </c>
      <c r="G120" s="59" t="s">
        <v>561</v>
      </c>
      <c r="H120" s="25">
        <v>2026</v>
      </c>
      <c r="I120" s="25">
        <v>20</v>
      </c>
      <c r="J120" s="25">
        <v>20</v>
      </c>
      <c r="K120" s="25" t="s">
        <v>34</v>
      </c>
      <c r="L120" s="22" t="s">
        <v>562</v>
      </c>
      <c r="M120" s="25" t="s">
        <v>34</v>
      </c>
      <c r="N120" s="25" t="s">
        <v>96</v>
      </c>
      <c r="O120" s="25" t="s">
        <v>555</v>
      </c>
      <c r="P120" s="25" t="s">
        <v>556</v>
      </c>
      <c r="Q120" s="25" t="s">
        <v>557</v>
      </c>
      <c r="R120" s="25" t="s">
        <v>558</v>
      </c>
      <c r="S120" s="25">
        <v>48</v>
      </c>
      <c r="T120" s="25">
        <v>48</v>
      </c>
      <c r="U120" s="25">
        <v>0</v>
      </c>
      <c r="V120" s="59" t="s">
        <v>563</v>
      </c>
      <c r="W120" s="39"/>
    </row>
    <row r="121" s="1" customFormat="1" ht="22" customHeight="1" spans="1:30">
      <c r="A121" s="42" t="s">
        <v>564</v>
      </c>
      <c r="B121" s="42"/>
      <c r="C121" s="42"/>
      <c r="D121" s="42"/>
      <c r="E121" s="21">
        <f>E122</f>
        <v>210</v>
      </c>
      <c r="F121" s="25"/>
      <c r="G121" s="59"/>
      <c r="H121" s="25"/>
      <c r="I121" s="25"/>
      <c r="J121" s="25"/>
      <c r="K121" s="25"/>
      <c r="L121" s="22"/>
      <c r="M121" s="25"/>
      <c r="N121" s="25"/>
      <c r="O121" s="25"/>
      <c r="P121" s="25"/>
      <c r="Q121" s="25"/>
      <c r="R121" s="25"/>
      <c r="S121" s="25"/>
      <c r="T121" s="25"/>
      <c r="U121" s="25"/>
      <c r="V121" s="59"/>
      <c r="W121" s="39"/>
    </row>
    <row r="122" s="1" customFormat="1" ht="48" spans="1:30">
      <c r="A122" s="4">
        <v>103</v>
      </c>
      <c r="B122" s="25" t="s">
        <v>565</v>
      </c>
      <c r="C122" s="25" t="s">
        <v>566</v>
      </c>
      <c r="D122" s="25" t="s">
        <v>567</v>
      </c>
      <c r="E122" s="21">
        <v>210</v>
      </c>
      <c r="F122" s="25" t="s">
        <v>32</v>
      </c>
      <c r="G122" s="59" t="s">
        <v>568</v>
      </c>
      <c r="H122" s="25">
        <v>2026</v>
      </c>
      <c r="I122" s="25">
        <v>1200</v>
      </c>
      <c r="J122" s="25">
        <v>1200</v>
      </c>
      <c r="K122" s="25" t="s">
        <v>34</v>
      </c>
      <c r="L122" s="22" t="s">
        <v>569</v>
      </c>
      <c r="M122" s="25" t="s">
        <v>34</v>
      </c>
      <c r="N122" s="25" t="s">
        <v>34</v>
      </c>
      <c r="O122" s="25" t="s">
        <v>36</v>
      </c>
      <c r="P122" s="25" t="s">
        <v>36</v>
      </c>
      <c r="Q122" s="25" t="s">
        <v>49</v>
      </c>
      <c r="R122" s="25" t="s">
        <v>50</v>
      </c>
      <c r="S122" s="25">
        <v>210</v>
      </c>
      <c r="T122" s="25">
        <v>210</v>
      </c>
      <c r="U122" s="25">
        <v>0</v>
      </c>
      <c r="V122" s="59" t="s">
        <v>570</v>
      </c>
      <c r="W122" s="27"/>
    </row>
    <row r="123" s="1" customFormat="1" ht="23" customHeight="1" spans="1:30">
      <c r="A123" s="42" t="s">
        <v>571</v>
      </c>
      <c r="B123" s="42"/>
      <c r="C123" s="42"/>
      <c r="D123" s="42"/>
      <c r="E123" s="4">
        <f>E124</f>
        <v>500</v>
      </c>
      <c r="F123" s="4"/>
      <c r="G123" s="18"/>
      <c r="H123" s="4"/>
      <c r="I123" s="4"/>
      <c r="J123" s="4"/>
      <c r="K123" s="4"/>
      <c r="L123" s="19"/>
      <c r="M123" s="4"/>
      <c r="N123" s="4"/>
      <c r="O123" s="4"/>
      <c r="P123" s="4"/>
      <c r="Q123" s="4"/>
      <c r="R123" s="4"/>
      <c r="S123" s="4"/>
      <c r="T123" s="4"/>
      <c r="U123" s="4"/>
      <c r="V123" s="19"/>
      <c r="W123" s="4"/>
    </row>
    <row r="124" s="1" customFormat="1" ht="48" customHeight="1" spans="1:30">
      <c r="A124" s="4">
        <v>104</v>
      </c>
      <c r="B124" s="4" t="s">
        <v>572</v>
      </c>
      <c r="C124" s="4" t="s">
        <v>573</v>
      </c>
      <c r="D124" s="4" t="s">
        <v>573</v>
      </c>
      <c r="E124" s="4">
        <v>500</v>
      </c>
      <c r="F124" s="25" t="s">
        <v>32</v>
      </c>
      <c r="G124" s="18" t="s">
        <v>574</v>
      </c>
      <c r="H124" s="4">
        <v>2026</v>
      </c>
      <c r="I124" s="4" t="s">
        <v>575</v>
      </c>
      <c r="J124" s="4" t="s">
        <v>575</v>
      </c>
      <c r="K124" s="25" t="s">
        <v>34</v>
      </c>
      <c r="L124" s="19" t="s">
        <v>575</v>
      </c>
      <c r="M124" s="25" t="s">
        <v>34</v>
      </c>
      <c r="N124" s="25" t="s">
        <v>34</v>
      </c>
      <c r="O124" s="4" t="s">
        <v>36</v>
      </c>
      <c r="P124" s="4" t="s">
        <v>36</v>
      </c>
      <c r="Q124" s="4" t="s">
        <v>576</v>
      </c>
      <c r="R124" s="4" t="s">
        <v>577</v>
      </c>
      <c r="S124" s="4">
        <v>500</v>
      </c>
      <c r="T124" s="4">
        <v>500</v>
      </c>
      <c r="U124" s="25">
        <v>0</v>
      </c>
      <c r="V124" s="19" t="s">
        <v>578</v>
      </c>
      <c r="W124" s="4"/>
    </row>
    <row r="125" ht="28" customHeight="1" spans="1:30">
      <c r="A125" s="61" t="s">
        <v>579</v>
      </c>
      <c r="B125" s="61"/>
      <c r="C125" s="61"/>
      <c r="D125" s="61"/>
      <c r="E125" s="61"/>
      <c r="F125" s="61"/>
      <c r="G125" s="61"/>
      <c r="H125" s="61"/>
      <c r="I125" s="61"/>
      <c r="J125" s="61"/>
      <c r="K125" s="61"/>
      <c r="L125" s="61"/>
      <c r="M125" s="61"/>
      <c r="N125" s="61"/>
      <c r="O125" s="61"/>
      <c r="P125" s="61"/>
      <c r="Q125" s="61"/>
      <c r="R125" s="61"/>
      <c r="S125" s="61"/>
      <c r="T125" s="61"/>
      <c r="U125" s="61"/>
      <c r="V125" s="61"/>
      <c r="W125" s="61"/>
      <c r="X125" s="62"/>
      <c r="Y125" s="62"/>
      <c r="Z125" s="62"/>
      <c r="AA125" s="62"/>
      <c r="AB125" s="62"/>
      <c r="AC125" s="62"/>
      <c r="AD125" s="62"/>
    </row>
    <row r="126" ht="38" customHeight="1"/>
    <row r="127" ht="38" customHeight="1"/>
    <row r="129" ht="38" customHeight="1"/>
    <row r="133" ht="108" customHeight="1"/>
    <row r="134" ht="107" customHeight="1"/>
    <row r="135" ht="53" customHeight="1"/>
    <row r="136" ht="100" customHeight="1"/>
    <row r="137" ht="83" customHeight="1"/>
  </sheetData>
  <autoFilter xmlns:etc="http://www.wps.cn/officeDocument/2017/etCustomData" ref="A5:W125" etc:filterBottomFollowUsedRange="0">
    <extLst/>
  </autoFilter>
  <mergeCells count="22">
    <mergeCell ref="A1:B1"/>
    <mergeCell ref="A2:W2"/>
    <mergeCell ref="A3:H3"/>
    <mergeCell ref="O3:T3"/>
    <mergeCell ref="A6:D6"/>
    <mergeCell ref="A7:D7"/>
    <mergeCell ref="A8:D8"/>
    <mergeCell ref="A14:D14"/>
    <mergeCell ref="A17:D17"/>
    <mergeCell ref="A56:D56"/>
    <mergeCell ref="A57:D57"/>
    <mergeCell ref="A70:D70"/>
    <mergeCell ref="A74:D74"/>
    <mergeCell ref="A105:D105"/>
    <mergeCell ref="A111:D111"/>
    <mergeCell ref="A112:D112"/>
    <mergeCell ref="A115:D115"/>
    <mergeCell ref="A121:D121"/>
    <mergeCell ref="A123:D123"/>
    <mergeCell ref="A125:W125"/>
    <mergeCell ref="A4:A5"/>
    <mergeCell ref="W4:W5"/>
  </mergeCells>
  <printOptions horizontalCentered="1"/>
  <pageMargins left="0.196527777777778" right="0.196527777777778" top="0.550694444444444" bottom="0.409027777777778" header="0.10625" footer="0.10625"/>
  <pageSetup paperSize="9" scale="61" fitToHeight="0" orientation="landscape" horizontalDpi="600"/>
  <headerFooter alignWithMargins="0">
    <oddFooter>&amp;C&amp;20— &amp;P+1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12257</dc:creator>
  <cp:lastModifiedBy>叶少</cp:lastModifiedBy>
  <dcterms:created xsi:type="dcterms:W3CDTF">2019-08-18T09:53:00Z</dcterms:created>
  <dcterms:modified xsi:type="dcterms:W3CDTF">2025-12-04T08:24:27Z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1CB8F6CCEBA84DF6B2766FAA5A183C80_13</vt:lpwstr>
  </property>
  <property fmtid="{D5CDD505-2E9C-101B-9397-08002B2CF9AE}" pid="4" name="KSOReadingLayout">
    <vt:bool>true</vt:bool>
  </property>
</Properties>
</file>